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720"/>
  </bookViews>
  <sheets>
    <sheet name="приложение 1" sheetId="1" r:id="rId1"/>
    <sheet name="приложение 2" sheetId="2" r:id="rId2"/>
    <sheet name="приложение 3" sheetId="3" r:id="rId3"/>
    <sheet name="приложение 4" sheetId="4" r:id="rId4"/>
  </sheets>
  <definedNames>
    <definedName name="_xlnm._FilterDatabase" localSheetId="0" hidden="1">'приложение 1'!$A$7:$G$53</definedName>
    <definedName name="_xlnm._FilterDatabase" localSheetId="1" hidden="1">'приложение 2'!$A$8:$M$59</definedName>
    <definedName name="_xlnm._FilterDatabase" localSheetId="2" hidden="1">'приложение 3'!$A$9:$G$34</definedName>
    <definedName name="_xlnm._FilterDatabase" localSheetId="3" hidden="1">'приложение 4'!$A$8:$M$38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D11" i="3" l="1"/>
  <c r="E11" i="3"/>
  <c r="F11" i="3"/>
  <c r="G11" i="3"/>
  <c r="C11" i="3"/>
  <c r="H8" i="1"/>
  <c r="G12" i="1" l="1"/>
  <c r="G10" i="1" s="1"/>
  <c r="F12" i="1" l="1"/>
  <c r="F10" i="1" s="1"/>
  <c r="E12" i="1"/>
  <c r="E10" i="1" s="1"/>
  <c r="D12" i="1"/>
  <c r="D10" i="1" s="1"/>
  <c r="C12" i="1"/>
  <c r="C10" i="1" s="1"/>
  <c r="C42" i="1" l="1"/>
  <c r="C40" i="1" s="1"/>
  <c r="G45" i="2"/>
  <c r="G43" i="2" s="1"/>
  <c r="H45" i="2"/>
  <c r="H43" i="2" s="1"/>
  <c r="I45" i="2"/>
  <c r="I43" i="2" s="1"/>
  <c r="J45" i="2"/>
  <c r="J43" i="2" s="1"/>
  <c r="K45" i="2"/>
  <c r="K43" i="2" s="1"/>
  <c r="F54" i="2" l="1"/>
  <c r="F57" i="2" l="1"/>
  <c r="F50" i="2"/>
  <c r="F49" i="2"/>
  <c r="F48" i="2"/>
  <c r="F56" i="2" l="1"/>
  <c r="F55" i="2"/>
  <c r="F47" i="2"/>
  <c r="F46" i="2"/>
  <c r="G42" i="1" l="1"/>
  <c r="G40" i="1" s="1"/>
  <c r="G28" i="1"/>
  <c r="G26" i="1" s="1"/>
  <c r="G13" i="2" l="1"/>
  <c r="G11" i="2" s="1"/>
  <c r="H13" i="2"/>
  <c r="H11" i="2" s="1"/>
  <c r="I13" i="2"/>
  <c r="I11" i="2" s="1"/>
  <c r="J13" i="2"/>
  <c r="J11" i="2" s="1"/>
  <c r="K13" i="2"/>
  <c r="K11" i="2" s="1"/>
  <c r="G31" i="2" l="1"/>
  <c r="G29" i="2" s="1"/>
  <c r="H31" i="2"/>
  <c r="H29" i="2" s="1"/>
  <c r="I31" i="2"/>
  <c r="I29" i="2" s="1"/>
  <c r="J31" i="2"/>
  <c r="J29" i="2" s="1"/>
  <c r="K31" i="2"/>
  <c r="K29" i="2" s="1"/>
  <c r="F33" i="4" l="1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K13" i="4"/>
  <c r="K11" i="4" s="1"/>
  <c r="J13" i="4"/>
  <c r="J11" i="4" s="1"/>
  <c r="I13" i="4"/>
  <c r="I11" i="4" s="1"/>
  <c r="H13" i="4"/>
  <c r="H11" i="4" s="1"/>
  <c r="G13" i="4"/>
  <c r="G11" i="4" s="1"/>
  <c r="G13" i="3"/>
  <c r="F13" i="3"/>
  <c r="E13" i="3"/>
  <c r="D13" i="3"/>
  <c r="C13" i="3"/>
  <c r="F37" i="2"/>
  <c r="F36" i="2"/>
  <c r="F23" i="2"/>
  <c r="F22" i="2"/>
  <c r="F21" i="2"/>
  <c r="F35" i="2"/>
  <c r="F53" i="2"/>
  <c r="F52" i="2"/>
  <c r="F51" i="2"/>
  <c r="F14" i="2"/>
  <c r="F32" i="2"/>
  <c r="F41" i="2"/>
  <c r="F27" i="2"/>
  <c r="F26" i="2"/>
  <c r="F40" i="2"/>
  <c r="F39" i="2"/>
  <c r="F38" i="2"/>
  <c r="F25" i="2"/>
  <c r="F24" i="2"/>
  <c r="F20" i="2"/>
  <c r="F19" i="2"/>
  <c r="F18" i="2"/>
  <c r="F17" i="2"/>
  <c r="F34" i="2"/>
  <c r="F16" i="2"/>
  <c r="F15" i="2"/>
  <c r="F33" i="2"/>
  <c r="F42" i="1"/>
  <c r="F40" i="1" s="1"/>
  <c r="E42" i="1"/>
  <c r="E40" i="1" s="1"/>
  <c r="D42" i="1"/>
  <c r="D40" i="1" s="1"/>
  <c r="F28" i="1"/>
  <c r="F26" i="1" s="1"/>
  <c r="E28" i="1"/>
  <c r="E26" i="1" s="1"/>
  <c r="D28" i="1"/>
  <c r="D26" i="1" s="1"/>
  <c r="C28" i="1"/>
  <c r="C26" i="1" s="1"/>
  <c r="F45" i="2" l="1"/>
  <c r="F43" i="2" s="1"/>
  <c r="F31" i="2"/>
  <c r="F29" i="2" s="1"/>
  <c r="F13" i="2"/>
  <c r="F11" i="2" s="1"/>
  <c r="F13" i="4"/>
  <c r="F11" i="4" s="1"/>
  <c r="G8" i="1" l="1"/>
  <c r="E8" i="1" l="1"/>
  <c r="D8" i="1"/>
  <c r="C8" i="1"/>
  <c r="F8" i="1"/>
  <c r="J9" i="2" l="1"/>
  <c r="G9" i="2"/>
  <c r="H9" i="2"/>
  <c r="K9" i="2"/>
  <c r="C9" i="3" l="1"/>
  <c r="F9" i="3"/>
  <c r="D9" i="3"/>
  <c r="E9" i="3"/>
  <c r="G9" i="3"/>
  <c r="F9" i="4" l="1"/>
  <c r="I9" i="4" l="1"/>
  <c r="J9" i="4"/>
  <c r="H9" i="4"/>
  <c r="K9" i="4"/>
  <c r="G9" i="4"/>
  <c r="I9" i="2" l="1"/>
  <c r="F9" i="2" l="1"/>
</calcChain>
</file>

<file path=xl/sharedStrings.xml><?xml version="1.0" encoding="utf-8"?>
<sst xmlns="http://schemas.openxmlformats.org/spreadsheetml/2006/main" count="470" uniqueCount="91">
  <si>
    <t>Приложение № 1</t>
  </si>
  <si>
    <t>№ п/п</t>
  </si>
  <si>
    <t>Адрес многоквартирного дома (далее – МКД</t>
  </si>
  <si>
    <t>Общая площадь МКД</t>
  </si>
  <si>
    <t xml:space="preserve">Количество жителей, зарегистрированных в МКД 
</t>
  </si>
  <si>
    <t>Количество работ (услуг) по капитальному ремонту МКД</t>
  </si>
  <si>
    <t>Количество МКД</t>
  </si>
  <si>
    <t>Стоимость капитального ремонта МКД</t>
  </si>
  <si>
    <t>кв. метров</t>
  </si>
  <si>
    <t>человек</t>
  </si>
  <si>
    <t>штук</t>
  </si>
  <si>
    <t>единиц</t>
  </si>
  <si>
    <t>рублей</t>
  </si>
  <si>
    <t>2023 год</t>
  </si>
  <si>
    <t>Итого по 2023 году</t>
  </si>
  <si>
    <t>г. Гай, мкр. 8-й, д. 19</t>
  </si>
  <si>
    <t>г. Гай, просп. Победы, д. 10</t>
  </si>
  <si>
    <t>г. Гай, просп. Победы, д. 16а</t>
  </si>
  <si>
    <t>г. Гай, ул. Войченко, д. 1а</t>
  </si>
  <si>
    <t>г. Гай, ул. Декабристов, д. 6</t>
  </si>
  <si>
    <t>г. Гай, ул. Декабристов, д. 8</t>
  </si>
  <si>
    <t>г. Гай, ул. Комсомольская, д. 20</t>
  </si>
  <si>
    <t>г. Гай, ул. Ленина, д. 18</t>
  </si>
  <si>
    <t>г. Гай, ул. Ленина, д. 20</t>
  </si>
  <si>
    <t>г. Гай, ул. Ленина, д. 48</t>
  </si>
  <si>
    <t>г. Гай, ул. Ленина, д. 48а</t>
  </si>
  <si>
    <t>г. Гай, ул. Ленина, д. 52</t>
  </si>
  <si>
    <t>г. Гай, ул. Ленина, д. 54а</t>
  </si>
  <si>
    <t>г. Гай, ул. Ленина, д. 56а</t>
  </si>
  <si>
    <t>г. Гай, ул. Молодежная, д. 55</t>
  </si>
  <si>
    <t>г. Гай, ул. Молодежная, д. 57</t>
  </si>
  <si>
    <t>г. Гай, ул. Орская, д. 109</t>
  </si>
  <si>
    <t>г. Гай, ул. Советская, д. 13а</t>
  </si>
  <si>
    <t>г. Гай, ул. Советская, д. 4а</t>
  </si>
  <si>
    <t>г. Гай, ул. Советская, д. 5а</t>
  </si>
  <si>
    <t>г. Гай, ул. Советская, д. 6а</t>
  </si>
  <si>
    <t>г. Гай, ул. Советская, д. 7</t>
  </si>
  <si>
    <t>2024 год</t>
  </si>
  <si>
    <t>Итого по 2024 году</t>
  </si>
  <si>
    <t>г. Гай, мкр. 8-й, д. 15</t>
  </si>
  <si>
    <t>г. Гай, мкр. 8-й, д. 17</t>
  </si>
  <si>
    <t>г. Гай, мкр. 8-й, д. 18</t>
  </si>
  <si>
    <t>г. Гай, мкр. 8-й, д. 23</t>
  </si>
  <si>
    <t>г. Гай, просп. Победы, д. 1а</t>
  </si>
  <si>
    <t>г. Гай, просп. Победы, д. 16</t>
  </si>
  <si>
    <t>г. Гай, ул. Декабристов, д. 3а</t>
  </si>
  <si>
    <t>г. Гай, ул. Декабристов, д. 5а</t>
  </si>
  <si>
    <t>г. Гай, ул. Ленина, д. 44</t>
  </si>
  <si>
    <t>г. Гай, ул. Молодежная, д. 53</t>
  </si>
  <si>
    <t>г. Гай, ул. Молодежная, д. 69</t>
  </si>
  <si>
    <t>г. Гай, ул. Молодежная, д. 8</t>
  </si>
  <si>
    <t>г. Гай, ул. Молодежная, д. 81а</t>
  </si>
  <si>
    <t>г. Гай, ул. Октябрьская, д. 40</t>
  </si>
  <si>
    <t>г. Гай, ул. Орская, д. 117</t>
  </si>
  <si>
    <t>2025 год</t>
  </si>
  <si>
    <t>Итого по 2025 году</t>
  </si>
  <si>
    <t>х</t>
  </si>
  <si>
    <t>Приложение № 2</t>
  </si>
  <si>
    <t>Адрес МКД</t>
  </si>
  <si>
    <t xml:space="preserve">Виды работ, 
установленные 
статьей 18 Закона Оренбургской 
области*)
</t>
  </si>
  <si>
    <t>Единица измерения</t>
  </si>
  <si>
    <t>Объем работ (услуг) по капитальному ремонту в соответствии с единицами измерения</t>
  </si>
  <si>
    <t>Стоимость капитального ремонта - всего</t>
  </si>
  <si>
    <t>Плановая дата завершения работ</t>
  </si>
  <si>
    <t xml:space="preserve">Способ формирования 
фонда капитального
 ремонта **)
</t>
  </si>
  <si>
    <t>всего (рублей):</t>
  </si>
  <si>
    <t>в том числе за счет средств:</t>
  </si>
  <si>
    <t>федерального бюджета  (рублей)</t>
  </si>
  <si>
    <t>областного бюджета (рублей)</t>
  </si>
  <si>
    <t>местных бюджетов  (рублей)</t>
  </si>
  <si>
    <t>собственников помещений в МКД (рублей)</t>
  </si>
  <si>
    <t xml:space="preserve">иных источников 
(рублей)
</t>
  </si>
  <si>
    <t>Х</t>
  </si>
  <si>
    <t>ремонт ВИСЭС</t>
  </si>
  <si>
    <t>пог. метров</t>
  </si>
  <si>
    <t>-</t>
  </si>
  <si>
    <t>СРО</t>
  </si>
  <si>
    <t>ремонт и (или) переустройство крыши</t>
  </si>
  <si>
    <t>ремонт ВИСТС</t>
  </si>
  <si>
    <t>ремонт ВИСХВС</t>
  </si>
  <si>
    <t>ремонт ВИСГВС</t>
  </si>
  <si>
    <t>Приложение № 4</t>
  </si>
  <si>
    <t>Приложение № 3</t>
  </si>
  <si>
    <t>к краткосрочному плану реализации региональной программы "Проведение капитального ремонта общего имущества в многоквартирных домах, расположенных на территории Оренбургской области" на 2023-2025 годы</t>
  </si>
  <si>
    <t>Перечень и планируемые показатели выполнения краткосрочного плана реализации региональной программы "Проведение капитального ремонта общего имущества в многоквартирных домах, расположенных на территории Оренбургской области" 
на 2023-2025 годы (строительно-монтажные работы)</t>
  </si>
  <si>
    <t xml:space="preserve">Реестр
многоквартирных домов, подлежащих капитальному ремонту в рамках краткосрочного плана реализации
региональной программы «Проведение капитального ремонта общего имущества в многоквартирных домах,
расположенных на территории Оренбургской области», на 2023-2025 годы 
(строительно-монтажные работы)
</t>
  </si>
  <si>
    <t xml:space="preserve">Перечень и планируемые показатели ыполнения краткосрочного плана реализации региональной программы "Проведение капитального ремонта общего имущества в многоквартирных домах, расположенных на территории Оренбургской области" 
на 2023-2025 годы (проектные работы)
</t>
  </si>
  <si>
    <t>Реестр многоквартирных домов, подлежащих капитальному ремонту в рамках краткосрочного плана реализации
региональной программы «Проведение капитального ремонта общего имущества в многоквартирных домах,
расположенных на территории Оренбургской области", на  2023-2025 годы
(проектные работы)</t>
  </si>
  <si>
    <t>Итого по муниципальному образованию Гайский муниципальный округ</t>
  </si>
  <si>
    <t>1. Муниципальное образование Гайский муниципальный округ</t>
  </si>
  <si>
    <t>Итого по 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</si>
</sst>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mm/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9" fillId="0" borderId="0"/>
    <xf numFmtId="0" fontId="3" fillId="0" borderId="0"/>
    <xf numFmtId="0" fontId="2" fillId="0" borderId="0"/>
    <xf numFmtId="0" fontId="10" fillId="0" borderId="0"/>
    <xf numFmtId="0" fontId="2" fillId="0" borderId="0"/>
    <xf numFmtId="0" fontId="1" fillId="0" borderId="0"/>
    <xf numFmtId="0" fontId="11" fillId="0" borderId="0"/>
    <xf numFmtId="0" fontId="1" fillId="0" borderId="0"/>
    <xf numFmtId="0" fontId="12" fillId="0" borderId="0"/>
    <xf numFmtId="43" fontId="12" fillId="0" borderId="0" applyFont="0" applyFill="0" applyBorder="0" applyAlignment="0" applyProtection="0"/>
  </cellStyleXfs>
  <cellXfs count="116">
    <xf numFmtId="0" fontId="0" fillId="0" borderId="0" xfId="0"/>
    <xf numFmtId="4" fontId="4" fillId="0" borderId="1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vertical="top"/>
    </xf>
    <xf numFmtId="2" fontId="4" fillId="0" borderId="1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4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 wrapText="1"/>
    </xf>
    <xf numFmtId="0" fontId="0" fillId="0" borderId="0" xfId="0" applyFill="1" applyAlignment="1">
      <alignment vertical="top"/>
    </xf>
    <xf numFmtId="0" fontId="4" fillId="0" borderId="1" xfId="0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4" fontId="4" fillId="0" borderId="8" xfId="0" applyNumberFormat="1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/>
    </xf>
    <xf numFmtId="2" fontId="8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vertical="top"/>
    </xf>
    <xf numFmtId="0" fontId="4" fillId="0" borderId="3" xfId="0" applyFont="1" applyFill="1" applyBorder="1" applyAlignment="1">
      <alignment vertical="top"/>
    </xf>
    <xf numFmtId="2" fontId="4" fillId="0" borderId="3" xfId="0" applyNumberFormat="1" applyFont="1" applyFill="1" applyBorder="1" applyAlignment="1">
      <alignment vertical="top"/>
    </xf>
    <xf numFmtId="4" fontId="4" fillId="0" borderId="3" xfId="0" applyNumberFormat="1" applyFont="1" applyFill="1" applyBorder="1" applyAlignment="1">
      <alignment vertical="top"/>
    </xf>
    <xf numFmtId="0" fontId="4" fillId="0" borderId="5" xfId="0" applyNumberFormat="1" applyFont="1" applyFill="1" applyBorder="1" applyAlignment="1">
      <alignment vertical="top"/>
    </xf>
    <xf numFmtId="2" fontId="4" fillId="0" borderId="0" xfId="0" applyNumberFormat="1" applyFont="1" applyFill="1" applyAlignment="1">
      <alignment vertical="top"/>
    </xf>
    <xf numFmtId="0" fontId="4" fillId="0" borderId="6" xfId="0" applyFont="1" applyFill="1" applyBorder="1" applyAlignment="1">
      <alignment vertical="top"/>
    </xf>
    <xf numFmtId="4" fontId="4" fillId="0" borderId="1" xfId="0" applyNumberFormat="1" applyFont="1" applyFill="1" applyBorder="1" applyAlignment="1">
      <alignment horizontal="center" vertical="top" textRotation="90" wrapText="1"/>
    </xf>
    <xf numFmtId="0" fontId="4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NumberFormat="1" applyFont="1" applyFill="1" applyAlignment="1">
      <alignment vertical="top"/>
    </xf>
    <xf numFmtId="0" fontId="0" fillId="0" borderId="0" xfId="0" applyNumberFormat="1" applyFill="1" applyAlignment="1">
      <alignment vertical="top"/>
    </xf>
    <xf numFmtId="2" fontId="0" fillId="0" borderId="0" xfId="0" applyNumberFormat="1" applyFill="1" applyAlignment="1">
      <alignment vertical="top"/>
    </xf>
    <xf numFmtId="4" fontId="0" fillId="0" borderId="0" xfId="0" applyNumberFormat="1" applyFill="1" applyAlignment="1">
      <alignment vertical="top"/>
    </xf>
    <xf numFmtId="0" fontId="8" fillId="0" borderId="2" xfId="0" applyNumberFormat="1" applyFont="1" applyFill="1" applyBorder="1" applyAlignment="1">
      <alignment vertical="top"/>
    </xf>
    <xf numFmtId="0" fontId="8" fillId="0" borderId="3" xfId="0" applyFont="1" applyFill="1" applyBorder="1" applyAlignment="1">
      <alignment vertical="top"/>
    </xf>
    <xf numFmtId="2" fontId="8" fillId="0" borderId="3" xfId="0" applyNumberFormat="1" applyFont="1" applyFill="1" applyBorder="1" applyAlignment="1">
      <alignment vertical="top"/>
    </xf>
    <xf numFmtId="0" fontId="8" fillId="0" borderId="3" xfId="0" applyNumberFormat="1" applyFont="1" applyFill="1" applyBorder="1" applyAlignment="1">
      <alignment vertical="top"/>
    </xf>
    <xf numFmtId="4" fontId="8" fillId="0" borderId="4" xfId="0" applyNumberFormat="1" applyFont="1" applyFill="1" applyBorder="1" applyAlignment="1">
      <alignment vertical="top"/>
    </xf>
    <xf numFmtId="0" fontId="8" fillId="0" borderId="5" xfId="0" applyNumberFormat="1" applyFont="1" applyFill="1" applyBorder="1" applyAlignment="1">
      <alignment vertical="top"/>
    </xf>
    <xf numFmtId="2" fontId="8" fillId="0" borderId="0" xfId="0" applyNumberFormat="1" applyFont="1" applyFill="1" applyAlignment="1">
      <alignment vertical="top"/>
    </xf>
    <xf numFmtId="0" fontId="8" fillId="0" borderId="0" xfId="0" applyNumberFormat="1" applyFont="1" applyFill="1" applyAlignment="1">
      <alignment vertical="top"/>
    </xf>
    <xf numFmtId="0" fontId="8" fillId="0" borderId="0" xfId="0" applyNumberFormat="1" applyFont="1" applyFill="1" applyAlignment="1">
      <alignment horizontal="left" vertical="top" wrapText="1"/>
    </xf>
    <xf numFmtId="4" fontId="8" fillId="0" borderId="6" xfId="0" applyNumberFormat="1" applyFont="1" applyFill="1" applyBorder="1" applyAlignment="1">
      <alignment vertical="top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/>
    </xf>
    <xf numFmtId="4" fontId="8" fillId="0" borderId="8" xfId="0" applyNumberFormat="1" applyFont="1" applyFill="1" applyBorder="1" applyAlignment="1">
      <alignment horizontal="center" vertical="top" wrapText="1"/>
    </xf>
    <xf numFmtId="4" fontId="8" fillId="0" borderId="8" xfId="0" applyNumberFormat="1" applyFont="1" applyFill="1" applyBorder="1" applyAlignment="1">
      <alignment horizontal="center" vertical="top"/>
    </xf>
    <xf numFmtId="2" fontId="6" fillId="0" borderId="1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2" fontId="7" fillId="0" borderId="0" xfId="0" applyNumberFormat="1" applyFont="1" applyFill="1" applyAlignment="1">
      <alignment vertical="top"/>
    </xf>
    <xf numFmtId="4" fontId="7" fillId="0" borderId="0" xfId="0" applyNumberFormat="1" applyFont="1" applyFill="1" applyAlignment="1">
      <alignment vertical="top"/>
    </xf>
    <xf numFmtId="0" fontId="4" fillId="0" borderId="3" xfId="0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5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4" xfId="0" applyNumberFormat="1" applyFont="1" applyFill="1" applyBorder="1" applyAlignment="1">
      <alignment vertical="top"/>
    </xf>
    <xf numFmtId="0" fontId="4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4" fontId="4" fillId="0" borderId="6" xfId="0" applyNumberFormat="1" applyFont="1" applyFill="1" applyBorder="1" applyAlignment="1">
      <alignment vertical="top"/>
    </xf>
    <xf numFmtId="4" fontId="4" fillId="0" borderId="8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top"/>
    </xf>
    <xf numFmtId="2" fontId="5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horizontal="center" vertical="top"/>
    </xf>
    <xf numFmtId="4" fontId="5" fillId="0" borderId="8" xfId="0" applyNumberFormat="1" applyFont="1" applyFill="1" applyBorder="1" applyAlignment="1">
      <alignment horizontal="center" vertical="top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5" fillId="0" borderId="0" xfId="0" applyNumberFormat="1" applyFont="1" applyFill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textRotation="90" wrapText="1"/>
    </xf>
    <xf numFmtId="0" fontId="4" fillId="0" borderId="8" xfId="0" applyFont="1" applyFill="1" applyBorder="1" applyAlignment="1">
      <alignment horizontal="center" vertical="top" textRotation="90" wrapText="1"/>
    </xf>
    <xf numFmtId="4" fontId="4" fillId="0" borderId="1" xfId="0" applyNumberFormat="1" applyFont="1" applyFill="1" applyBorder="1" applyAlignment="1">
      <alignment horizontal="center" vertical="top" textRotation="90"/>
    </xf>
    <xf numFmtId="0" fontId="5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8" fillId="0" borderId="7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  <xf numFmtId="2" fontId="5" fillId="0" borderId="0" xfId="0" applyNumberFormat="1" applyFont="1" applyFill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</cellXfs>
  <cellStyles count="11">
    <cellStyle name="Excel Built-in Normal" xfId="1"/>
    <cellStyle name="Обычный" xfId="0" builtinId="0"/>
    <cellStyle name="Обычный 2" xfId="2"/>
    <cellStyle name="Обычный 2 2" xfId="4"/>
    <cellStyle name="Обычный 3" xfId="3"/>
    <cellStyle name="Обычный 3 2" xfId="7"/>
    <cellStyle name="Обычный 4" xfId="6"/>
    <cellStyle name="Обычный 5" xfId="5"/>
    <cellStyle name="Обычный 5 2" xfId="8"/>
    <cellStyle name="Обычный 6" xfId="9"/>
    <cellStyle name="Финансовый 2" xfId="10"/>
  </cellStyles>
  <dxfs count="0"/>
  <tableStyles count="0" defaultTableStyle="TableStyleMedium2" defaultPivotStyle="PivotStyleLight16"/>
  <colors>
    <mruColors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topLeftCell="A4" zoomScale="120" zoomScaleNormal="120" workbookViewId="0">
      <selection activeCell="D19" sqref="D19"/>
    </sheetView>
  </sheetViews>
  <sheetFormatPr defaultRowHeight="12.75" x14ac:dyDescent="0.25"/>
  <cols>
    <col min="1" max="1" width="6.140625" style="37" customWidth="1"/>
    <col min="2" max="2" width="32.85546875" style="2" customWidth="1"/>
    <col min="3" max="3" width="23.42578125" style="25" customWidth="1"/>
    <col min="4" max="4" width="31" style="37" customWidth="1"/>
    <col min="5" max="5" width="25.5703125" style="37" customWidth="1"/>
    <col min="6" max="6" width="18.7109375" style="37" customWidth="1"/>
    <col min="7" max="7" width="20" style="5" customWidth="1"/>
    <col min="8" max="8" width="12.7109375" style="2" bestFit="1" customWidth="1"/>
    <col min="9" max="16384" width="9.140625" style="2"/>
  </cols>
  <sheetData>
    <row r="1" spans="1:9" ht="15" customHeight="1" x14ac:dyDescent="0.25">
      <c r="A1" s="20"/>
      <c r="B1" s="21"/>
      <c r="C1" s="22"/>
      <c r="D1" s="64"/>
      <c r="E1" s="64"/>
      <c r="F1" s="64" t="s">
        <v>0</v>
      </c>
      <c r="G1" s="68"/>
    </row>
    <row r="2" spans="1:9" ht="81" customHeight="1" x14ac:dyDescent="0.25">
      <c r="A2" s="24"/>
      <c r="D2" s="69"/>
      <c r="F2" s="87" t="s">
        <v>83</v>
      </c>
      <c r="G2" s="88"/>
    </row>
    <row r="3" spans="1:9" ht="69" customHeight="1" x14ac:dyDescent="0.25">
      <c r="A3" s="24"/>
      <c r="B3" s="70"/>
      <c r="C3" s="89" t="s">
        <v>84</v>
      </c>
      <c r="D3" s="89"/>
      <c r="E3" s="89"/>
      <c r="G3" s="71"/>
    </row>
    <row r="4" spans="1:9" x14ac:dyDescent="0.25">
      <c r="A4" s="24"/>
      <c r="G4" s="71"/>
    </row>
    <row r="5" spans="1:9" ht="39.75" customHeight="1" x14ac:dyDescent="0.25">
      <c r="A5" s="90" t="s">
        <v>1</v>
      </c>
      <c r="B5" s="91" t="s">
        <v>2</v>
      </c>
      <c r="C5" s="11" t="s">
        <v>3</v>
      </c>
      <c r="D5" s="12" t="s">
        <v>4</v>
      </c>
      <c r="E5" s="12" t="s">
        <v>5</v>
      </c>
      <c r="F5" s="8" t="s">
        <v>6</v>
      </c>
      <c r="G5" s="72" t="s">
        <v>7</v>
      </c>
    </row>
    <row r="6" spans="1:9" ht="13.5" customHeight="1" x14ac:dyDescent="0.25">
      <c r="A6" s="90"/>
      <c r="B6" s="91"/>
      <c r="C6" s="11" t="s">
        <v>8</v>
      </c>
      <c r="D6" s="12" t="s">
        <v>9</v>
      </c>
      <c r="E6" s="8" t="s">
        <v>10</v>
      </c>
      <c r="F6" s="8" t="s">
        <v>11</v>
      </c>
      <c r="G6" s="13" t="s">
        <v>12</v>
      </c>
    </row>
    <row r="7" spans="1:9" x14ac:dyDescent="0.25">
      <c r="A7" s="73">
        <v>1</v>
      </c>
      <c r="B7" s="28">
        <v>2</v>
      </c>
      <c r="C7" s="3">
        <v>3</v>
      </c>
      <c r="D7" s="8">
        <v>4</v>
      </c>
      <c r="E7" s="8">
        <v>5</v>
      </c>
      <c r="F7" s="8">
        <v>6</v>
      </c>
      <c r="G7" s="13">
        <v>7</v>
      </c>
    </row>
    <row r="8" spans="1:9" x14ac:dyDescent="0.25">
      <c r="A8" s="92" t="s">
        <v>90</v>
      </c>
      <c r="B8" s="93"/>
      <c r="C8" s="74">
        <f>C10+C26+C40</f>
        <v>136432.09999999998</v>
      </c>
      <c r="D8" s="75">
        <f>D10+D26+D40</f>
        <v>3736</v>
      </c>
      <c r="E8" s="75">
        <f>E10+E26+E40</f>
        <v>36</v>
      </c>
      <c r="F8" s="75">
        <f>F10+F26+F40</f>
        <v>32</v>
      </c>
      <c r="G8" s="76">
        <f>G10+G26+G40</f>
        <v>285022598.34000003</v>
      </c>
      <c r="H8" s="5">
        <f>G8-'приложение 2'!F9</f>
        <v>0</v>
      </c>
    </row>
    <row r="9" spans="1:9" x14ac:dyDescent="0.25">
      <c r="A9" s="79" t="s">
        <v>13</v>
      </c>
      <c r="B9" s="80"/>
      <c r="C9" s="80"/>
      <c r="D9" s="80"/>
      <c r="E9" s="80"/>
      <c r="F9" s="80"/>
      <c r="G9" s="81"/>
    </row>
    <row r="10" spans="1:9" ht="15.75" customHeight="1" x14ac:dyDescent="0.25">
      <c r="A10" s="82" t="s">
        <v>14</v>
      </c>
      <c r="B10" s="83"/>
      <c r="C10" s="30">
        <f>C12</f>
        <v>51333</v>
      </c>
      <c r="D10" s="30">
        <f>D12</f>
        <v>1328</v>
      </c>
      <c r="E10" s="30">
        <f>E12</f>
        <v>14</v>
      </c>
      <c r="F10" s="30">
        <f>F12</f>
        <v>12</v>
      </c>
      <c r="G10" s="30">
        <f>G12</f>
        <v>94711864.900000006</v>
      </c>
      <c r="H10" s="5">
        <f>G8+'приложение 3'!G9</f>
        <v>286657440.20000005</v>
      </c>
      <c r="I10" s="2">
        <v>286657440.19999999</v>
      </c>
    </row>
    <row r="11" spans="1:9" ht="12.75" customHeight="1" x14ac:dyDescent="0.25">
      <c r="A11" s="84" t="s">
        <v>89</v>
      </c>
      <c r="B11" s="85"/>
      <c r="C11" s="85"/>
      <c r="D11" s="85"/>
      <c r="E11" s="85"/>
      <c r="F11" s="85"/>
      <c r="G11" s="86"/>
    </row>
    <row r="12" spans="1:9" ht="26.25" customHeight="1" x14ac:dyDescent="0.25">
      <c r="A12" s="82" t="s">
        <v>88</v>
      </c>
      <c r="B12" s="83"/>
      <c r="C12" s="30">
        <f>SUM(C13:C24)</f>
        <v>51333</v>
      </c>
      <c r="D12" s="66">
        <f>SUM(D13:D24)</f>
        <v>1328</v>
      </c>
      <c r="E12" s="66">
        <f>SUM(E13:E24)</f>
        <v>14</v>
      </c>
      <c r="F12" s="66">
        <f>SUM(F13:F24)</f>
        <v>12</v>
      </c>
      <c r="G12" s="32">
        <f>SUM(G13:G24)</f>
        <v>94711864.900000006</v>
      </c>
    </row>
    <row r="13" spans="1:9" x14ac:dyDescent="0.25">
      <c r="A13" s="77">
        <v>1</v>
      </c>
      <c r="B13" s="10" t="s">
        <v>43</v>
      </c>
      <c r="C13" s="11">
        <v>7932.3</v>
      </c>
      <c r="D13" s="8">
        <v>140</v>
      </c>
      <c r="E13" s="8">
        <v>1</v>
      </c>
      <c r="F13" s="8">
        <v>1</v>
      </c>
      <c r="G13" s="13">
        <v>11866332.310000001</v>
      </c>
    </row>
    <row r="14" spans="1:9" s="7" customFormat="1" ht="13.5" customHeight="1" x14ac:dyDescent="0.25">
      <c r="A14" s="77">
        <v>2</v>
      </c>
      <c r="B14" s="78" t="s">
        <v>19</v>
      </c>
      <c r="C14" s="11">
        <v>10215.9</v>
      </c>
      <c r="D14" s="8">
        <v>103</v>
      </c>
      <c r="E14" s="8">
        <v>2</v>
      </c>
      <c r="F14" s="8">
        <v>1</v>
      </c>
      <c r="G14" s="13">
        <v>6603896.8100000005</v>
      </c>
    </row>
    <row r="15" spans="1:9" s="7" customFormat="1" ht="13.5" customHeight="1" x14ac:dyDescent="0.25">
      <c r="A15" s="77">
        <v>3</v>
      </c>
      <c r="B15" s="78" t="s">
        <v>21</v>
      </c>
      <c r="C15" s="3">
        <v>658.7</v>
      </c>
      <c r="D15" s="8">
        <v>26</v>
      </c>
      <c r="E15" s="8">
        <v>1</v>
      </c>
      <c r="F15" s="8">
        <v>1</v>
      </c>
      <c r="G15" s="13">
        <v>5500243.8200000003</v>
      </c>
    </row>
    <row r="16" spans="1:9" s="7" customFormat="1" ht="13.5" customHeight="1" x14ac:dyDescent="0.25">
      <c r="A16" s="77">
        <v>4</v>
      </c>
      <c r="B16" s="10" t="s">
        <v>22</v>
      </c>
      <c r="C16" s="3">
        <v>2144.6</v>
      </c>
      <c r="D16" s="8">
        <v>65</v>
      </c>
      <c r="E16" s="8">
        <v>1</v>
      </c>
      <c r="F16" s="8">
        <v>1</v>
      </c>
      <c r="G16" s="13">
        <v>7457516.54</v>
      </c>
    </row>
    <row r="17" spans="1:7" s="7" customFormat="1" ht="13.5" customHeight="1" x14ac:dyDescent="0.25">
      <c r="A17" s="77">
        <v>5</v>
      </c>
      <c r="B17" s="10" t="s">
        <v>23</v>
      </c>
      <c r="C17" s="3">
        <v>2453.3000000000002</v>
      </c>
      <c r="D17" s="8">
        <v>73</v>
      </c>
      <c r="E17" s="8">
        <v>1</v>
      </c>
      <c r="F17" s="8">
        <v>1</v>
      </c>
      <c r="G17" s="13">
        <v>7924530.04</v>
      </c>
    </row>
    <row r="18" spans="1:7" s="7" customFormat="1" ht="13.5" customHeight="1" x14ac:dyDescent="0.25">
      <c r="A18" s="77">
        <v>6</v>
      </c>
      <c r="B18" s="78" t="s">
        <v>24</v>
      </c>
      <c r="C18" s="3">
        <v>5039.5</v>
      </c>
      <c r="D18" s="8">
        <v>212</v>
      </c>
      <c r="E18" s="8">
        <v>1</v>
      </c>
      <c r="F18" s="8">
        <v>1</v>
      </c>
      <c r="G18" s="13">
        <v>2080636.11</v>
      </c>
    </row>
    <row r="19" spans="1:7" ht="15" customHeight="1" x14ac:dyDescent="0.25">
      <c r="A19" s="77">
        <v>7</v>
      </c>
      <c r="B19" s="10" t="s">
        <v>26</v>
      </c>
      <c r="C19" s="11">
        <v>6050.6</v>
      </c>
      <c r="D19" s="8">
        <v>186</v>
      </c>
      <c r="E19" s="8">
        <v>1</v>
      </c>
      <c r="F19" s="8">
        <v>1</v>
      </c>
      <c r="G19" s="13">
        <v>9546875.5299999993</v>
      </c>
    </row>
    <row r="20" spans="1:7" s="7" customFormat="1" ht="13.5" customHeight="1" x14ac:dyDescent="0.25">
      <c r="A20" s="77">
        <v>8</v>
      </c>
      <c r="B20" s="10" t="s">
        <v>27</v>
      </c>
      <c r="C20" s="11">
        <v>4262.5</v>
      </c>
      <c r="D20" s="8">
        <v>89</v>
      </c>
      <c r="E20" s="8">
        <v>1</v>
      </c>
      <c r="F20" s="8">
        <v>1</v>
      </c>
      <c r="G20" s="13">
        <v>7184572.4699999997</v>
      </c>
    </row>
    <row r="21" spans="1:7" s="7" customFormat="1" ht="13.5" customHeight="1" x14ac:dyDescent="0.25">
      <c r="A21" s="77">
        <v>9</v>
      </c>
      <c r="B21" s="10" t="s">
        <v>28</v>
      </c>
      <c r="C21" s="11">
        <v>6093.8</v>
      </c>
      <c r="D21" s="8">
        <v>226</v>
      </c>
      <c r="E21" s="8">
        <v>2</v>
      </c>
      <c r="F21" s="8">
        <v>1</v>
      </c>
      <c r="G21" s="13">
        <v>13567949.32</v>
      </c>
    </row>
    <row r="22" spans="1:7" s="7" customFormat="1" ht="13.5" customHeight="1" x14ac:dyDescent="0.25">
      <c r="A22" s="77">
        <v>10</v>
      </c>
      <c r="B22" s="10" t="s">
        <v>29</v>
      </c>
      <c r="C22" s="11">
        <v>2769.7</v>
      </c>
      <c r="D22" s="8">
        <v>82</v>
      </c>
      <c r="E22" s="8">
        <v>1</v>
      </c>
      <c r="F22" s="8">
        <v>1</v>
      </c>
      <c r="G22" s="13">
        <v>9010891.4000000004</v>
      </c>
    </row>
    <row r="23" spans="1:7" s="7" customFormat="1" ht="13.5" customHeight="1" x14ac:dyDescent="0.25">
      <c r="A23" s="77">
        <v>11</v>
      </c>
      <c r="B23" s="10" t="s">
        <v>34</v>
      </c>
      <c r="C23" s="11">
        <v>1016.5</v>
      </c>
      <c r="D23" s="8">
        <v>40</v>
      </c>
      <c r="E23" s="8">
        <v>1</v>
      </c>
      <c r="F23" s="8">
        <v>1</v>
      </c>
      <c r="G23" s="13">
        <v>5017525.38</v>
      </c>
    </row>
    <row r="24" spans="1:7" s="7" customFormat="1" ht="13.5" customHeight="1" x14ac:dyDescent="0.25">
      <c r="A24" s="77">
        <v>12</v>
      </c>
      <c r="B24" s="10" t="s">
        <v>35</v>
      </c>
      <c r="C24" s="11">
        <v>2695.6</v>
      </c>
      <c r="D24" s="8">
        <v>86</v>
      </c>
      <c r="E24" s="8">
        <v>1</v>
      </c>
      <c r="F24" s="8">
        <v>1</v>
      </c>
      <c r="G24" s="13">
        <v>8950895.1699999999</v>
      </c>
    </row>
    <row r="25" spans="1:7" ht="15" customHeight="1" x14ac:dyDescent="0.25">
      <c r="A25" s="79" t="s">
        <v>37</v>
      </c>
      <c r="B25" s="80"/>
      <c r="C25" s="80"/>
      <c r="D25" s="80"/>
      <c r="E25" s="80"/>
      <c r="F25" s="80"/>
      <c r="G25" s="81"/>
    </row>
    <row r="26" spans="1:7" ht="12" customHeight="1" x14ac:dyDescent="0.25">
      <c r="A26" s="82" t="s">
        <v>38</v>
      </c>
      <c r="B26" s="83"/>
      <c r="C26" s="30">
        <f>C28</f>
        <v>36554.400000000001</v>
      </c>
      <c r="D26" s="30">
        <f>D28</f>
        <v>1223</v>
      </c>
      <c r="E26" s="30">
        <f>E28</f>
        <v>10</v>
      </c>
      <c r="F26" s="30">
        <f>F28</f>
        <v>10</v>
      </c>
      <c r="G26" s="30">
        <f>G28</f>
        <v>93060253.030000001</v>
      </c>
    </row>
    <row r="27" spans="1:7" ht="15" customHeight="1" x14ac:dyDescent="0.25">
      <c r="A27" s="84" t="s">
        <v>89</v>
      </c>
      <c r="B27" s="85"/>
      <c r="C27" s="85"/>
      <c r="D27" s="85"/>
      <c r="E27" s="85"/>
      <c r="F27" s="85"/>
      <c r="G27" s="86"/>
    </row>
    <row r="28" spans="1:7" ht="28.5" customHeight="1" x14ac:dyDescent="0.25">
      <c r="A28" s="82" t="s">
        <v>88</v>
      </c>
      <c r="B28" s="83"/>
      <c r="C28" s="74">
        <f>SUM(C29:C38)</f>
        <v>36554.400000000001</v>
      </c>
      <c r="D28" s="75">
        <f>SUM(D29:D38)</f>
        <v>1223</v>
      </c>
      <c r="E28" s="75">
        <f>SUM(E29:E38)</f>
        <v>10</v>
      </c>
      <c r="F28" s="75">
        <f>SUM(F29:F38)</f>
        <v>10</v>
      </c>
      <c r="G28" s="76">
        <f>SUM(G29:G38)</f>
        <v>93060253.030000001</v>
      </c>
    </row>
    <row r="29" spans="1:7" s="7" customFormat="1" ht="15" customHeight="1" x14ac:dyDescent="0.25">
      <c r="A29" s="77">
        <v>1</v>
      </c>
      <c r="B29" s="58" t="s">
        <v>39</v>
      </c>
      <c r="C29" s="3">
        <v>2419.6</v>
      </c>
      <c r="D29" s="8">
        <v>67</v>
      </c>
      <c r="E29" s="8">
        <v>1</v>
      </c>
      <c r="F29" s="8">
        <v>1</v>
      </c>
      <c r="G29" s="13">
        <v>7990139.6900000004</v>
      </c>
    </row>
    <row r="30" spans="1:7" s="7" customFormat="1" ht="15" customHeight="1" x14ac:dyDescent="0.25">
      <c r="A30" s="77">
        <v>2</v>
      </c>
      <c r="B30" s="58" t="s">
        <v>17</v>
      </c>
      <c r="C30" s="3">
        <v>4586.3</v>
      </c>
      <c r="D30" s="8">
        <v>179</v>
      </c>
      <c r="E30" s="8">
        <v>1</v>
      </c>
      <c r="F30" s="8">
        <v>1</v>
      </c>
      <c r="G30" s="13">
        <v>5829955.2300000004</v>
      </c>
    </row>
    <row r="31" spans="1:7" x14ac:dyDescent="0.25">
      <c r="A31" s="77">
        <v>3</v>
      </c>
      <c r="B31" s="10" t="s">
        <v>20</v>
      </c>
      <c r="C31" s="11">
        <v>6559.8</v>
      </c>
      <c r="D31" s="8">
        <v>172</v>
      </c>
      <c r="E31" s="8">
        <v>1</v>
      </c>
      <c r="F31" s="8">
        <v>1</v>
      </c>
      <c r="G31" s="13">
        <v>9181474.2200000007</v>
      </c>
    </row>
    <row r="32" spans="1:7" s="7" customFormat="1" ht="13.5" customHeight="1" x14ac:dyDescent="0.25">
      <c r="A32" s="77">
        <v>4</v>
      </c>
      <c r="B32" s="10" t="s">
        <v>25</v>
      </c>
      <c r="C32" s="3">
        <v>5555.7</v>
      </c>
      <c r="D32" s="8">
        <v>143</v>
      </c>
      <c r="E32" s="8">
        <v>1</v>
      </c>
      <c r="F32" s="8">
        <v>1</v>
      </c>
      <c r="G32" s="13">
        <v>12729818.15</v>
      </c>
    </row>
    <row r="33" spans="1:7" s="7" customFormat="1" ht="13.5" customHeight="1" x14ac:dyDescent="0.25">
      <c r="A33" s="77">
        <v>5</v>
      </c>
      <c r="B33" s="10" t="s">
        <v>48</v>
      </c>
      <c r="C33" s="3">
        <v>2694.6</v>
      </c>
      <c r="D33" s="8">
        <v>87</v>
      </c>
      <c r="E33" s="8">
        <v>1</v>
      </c>
      <c r="F33" s="8">
        <v>1</v>
      </c>
      <c r="G33" s="13">
        <v>10936642.779999999</v>
      </c>
    </row>
    <row r="34" spans="1:7" x14ac:dyDescent="0.25">
      <c r="A34" s="77">
        <v>6</v>
      </c>
      <c r="B34" s="10" t="s">
        <v>30</v>
      </c>
      <c r="C34" s="11">
        <v>2875.7</v>
      </c>
      <c r="D34" s="8">
        <v>237</v>
      </c>
      <c r="E34" s="8">
        <v>1</v>
      </c>
      <c r="F34" s="8">
        <v>1</v>
      </c>
      <c r="G34" s="13">
        <v>11502161.199999999</v>
      </c>
    </row>
    <row r="35" spans="1:7" s="7" customFormat="1" ht="13.5" customHeight="1" x14ac:dyDescent="0.25">
      <c r="A35" s="77">
        <v>7</v>
      </c>
      <c r="B35" s="10" t="s">
        <v>31</v>
      </c>
      <c r="C35" s="3">
        <v>6258.1</v>
      </c>
      <c r="D35" s="8">
        <v>140</v>
      </c>
      <c r="E35" s="8">
        <v>1</v>
      </c>
      <c r="F35" s="8">
        <v>1</v>
      </c>
      <c r="G35" s="13">
        <v>13344412.66</v>
      </c>
    </row>
    <row r="36" spans="1:7" x14ac:dyDescent="0.25">
      <c r="A36" s="77">
        <v>8</v>
      </c>
      <c r="B36" s="10" t="s">
        <v>32</v>
      </c>
      <c r="C36" s="11">
        <v>779.6</v>
      </c>
      <c r="D36" s="8">
        <v>31</v>
      </c>
      <c r="E36" s="8">
        <v>1</v>
      </c>
      <c r="F36" s="8">
        <v>1</v>
      </c>
      <c r="G36" s="13">
        <v>5063872.5199999996</v>
      </c>
    </row>
    <row r="37" spans="1:7" s="7" customFormat="1" ht="13.5" customHeight="1" x14ac:dyDescent="0.25">
      <c r="A37" s="77">
        <v>9</v>
      </c>
      <c r="B37" s="10" t="s">
        <v>33</v>
      </c>
      <c r="C37" s="3">
        <v>2663.9</v>
      </c>
      <c r="D37" s="8">
        <v>102</v>
      </c>
      <c r="E37" s="8">
        <v>1</v>
      </c>
      <c r="F37" s="8">
        <v>1</v>
      </c>
      <c r="G37" s="13">
        <v>8279282.79</v>
      </c>
    </row>
    <row r="38" spans="1:7" s="7" customFormat="1" ht="13.5" customHeight="1" x14ac:dyDescent="0.25">
      <c r="A38" s="77">
        <v>10</v>
      </c>
      <c r="B38" s="10" t="s">
        <v>36</v>
      </c>
      <c r="C38" s="3">
        <v>2161.1</v>
      </c>
      <c r="D38" s="8">
        <v>65</v>
      </c>
      <c r="E38" s="8">
        <v>1</v>
      </c>
      <c r="F38" s="8">
        <v>1</v>
      </c>
      <c r="G38" s="13">
        <v>8202493.790000001</v>
      </c>
    </row>
    <row r="39" spans="1:7" ht="15" customHeight="1" x14ac:dyDescent="0.25">
      <c r="A39" s="79" t="s">
        <v>54</v>
      </c>
      <c r="B39" s="80"/>
      <c r="C39" s="80"/>
      <c r="D39" s="80"/>
      <c r="E39" s="80"/>
      <c r="F39" s="80"/>
      <c r="G39" s="81"/>
    </row>
    <row r="40" spans="1:7" ht="15.75" customHeight="1" x14ac:dyDescent="0.25">
      <c r="A40" s="82" t="s">
        <v>55</v>
      </c>
      <c r="B40" s="83"/>
      <c r="C40" s="30">
        <f>C42</f>
        <v>48544.7</v>
      </c>
      <c r="D40" s="30">
        <f t="shared" ref="D40:G40" si="0">D42</f>
        <v>1185</v>
      </c>
      <c r="E40" s="30">
        <f t="shared" si="0"/>
        <v>12</v>
      </c>
      <c r="F40" s="30">
        <f t="shared" si="0"/>
        <v>10</v>
      </c>
      <c r="G40" s="30">
        <f t="shared" si="0"/>
        <v>97250480.410000011</v>
      </c>
    </row>
    <row r="41" spans="1:7" ht="15" customHeight="1" x14ac:dyDescent="0.25">
      <c r="A41" s="84" t="s">
        <v>89</v>
      </c>
      <c r="B41" s="85"/>
      <c r="C41" s="85"/>
      <c r="D41" s="85"/>
      <c r="E41" s="85"/>
      <c r="F41" s="85"/>
      <c r="G41" s="86"/>
    </row>
    <row r="42" spans="1:7" ht="30" customHeight="1" x14ac:dyDescent="0.25">
      <c r="A42" s="82" t="s">
        <v>88</v>
      </c>
      <c r="B42" s="83"/>
      <c r="C42" s="74">
        <f>SUM(C43:C52)</f>
        <v>48544.7</v>
      </c>
      <c r="D42" s="75">
        <f>SUM(D43:D52)</f>
        <v>1185</v>
      </c>
      <c r="E42" s="75">
        <f>SUM(E43:E52)</f>
        <v>12</v>
      </c>
      <c r="F42" s="75">
        <f>SUM(F43:F52)</f>
        <v>10</v>
      </c>
      <c r="G42" s="31">
        <f>SUM(G43:G52)</f>
        <v>97250480.410000011</v>
      </c>
    </row>
    <row r="43" spans="1:7" s="7" customFormat="1" ht="15" x14ac:dyDescent="0.25">
      <c r="A43" s="8">
        <v>1</v>
      </c>
      <c r="B43" s="10" t="s">
        <v>40</v>
      </c>
      <c r="C43" s="3">
        <v>2297</v>
      </c>
      <c r="D43" s="8">
        <v>61</v>
      </c>
      <c r="E43" s="8">
        <v>1</v>
      </c>
      <c r="F43" s="8">
        <v>1</v>
      </c>
      <c r="G43" s="1">
        <v>4929992.78</v>
      </c>
    </row>
    <row r="44" spans="1:7" s="7" customFormat="1" ht="15" x14ac:dyDescent="0.25">
      <c r="A44" s="8">
        <v>2</v>
      </c>
      <c r="B44" s="10" t="s">
        <v>41</v>
      </c>
      <c r="C44" s="3">
        <v>2594.3000000000002</v>
      </c>
      <c r="D44" s="8">
        <v>41</v>
      </c>
      <c r="E44" s="8">
        <v>1</v>
      </c>
      <c r="F44" s="8">
        <v>1</v>
      </c>
      <c r="G44" s="1">
        <v>9577404.6199999992</v>
      </c>
    </row>
    <row r="45" spans="1:7" s="7" customFormat="1" ht="15" x14ac:dyDescent="0.25">
      <c r="A45" s="8">
        <v>3</v>
      </c>
      <c r="B45" s="10" t="s">
        <v>15</v>
      </c>
      <c r="C45" s="3">
        <v>1860.5</v>
      </c>
      <c r="D45" s="8">
        <v>173</v>
      </c>
      <c r="E45" s="8">
        <v>1</v>
      </c>
      <c r="F45" s="8">
        <v>1</v>
      </c>
      <c r="G45" s="1">
        <v>10202478.130000001</v>
      </c>
    </row>
    <row r="46" spans="1:7" s="7" customFormat="1" ht="15" x14ac:dyDescent="0.25">
      <c r="A46" s="8">
        <v>4</v>
      </c>
      <c r="B46" s="10" t="s">
        <v>16</v>
      </c>
      <c r="C46" s="3">
        <v>5730.9</v>
      </c>
      <c r="D46" s="8">
        <v>213</v>
      </c>
      <c r="E46" s="8">
        <v>1</v>
      </c>
      <c r="F46" s="8">
        <v>1</v>
      </c>
      <c r="G46" s="1">
        <v>7744956.6200000001</v>
      </c>
    </row>
    <row r="47" spans="1:7" s="7" customFormat="1" ht="15" x14ac:dyDescent="0.25">
      <c r="A47" s="8">
        <v>5</v>
      </c>
      <c r="B47" s="10" t="s">
        <v>18</v>
      </c>
      <c r="C47" s="3">
        <v>4408.3999999999996</v>
      </c>
      <c r="D47" s="8">
        <v>116</v>
      </c>
      <c r="E47" s="8">
        <v>1</v>
      </c>
      <c r="F47" s="8">
        <v>1</v>
      </c>
      <c r="G47" s="1">
        <v>8122726</v>
      </c>
    </row>
    <row r="48" spans="1:7" s="7" customFormat="1" ht="15" x14ac:dyDescent="0.25">
      <c r="A48" s="8">
        <v>6</v>
      </c>
      <c r="B48" s="10" t="s">
        <v>46</v>
      </c>
      <c r="C48" s="3">
        <v>3681</v>
      </c>
      <c r="D48" s="8">
        <v>116</v>
      </c>
      <c r="E48" s="8">
        <v>3</v>
      </c>
      <c r="F48" s="8">
        <v>1</v>
      </c>
      <c r="G48" s="1">
        <v>9510951.8100000005</v>
      </c>
    </row>
    <row r="49" spans="1:7" s="7" customFormat="1" ht="15" x14ac:dyDescent="0.25">
      <c r="A49" s="8">
        <v>7</v>
      </c>
      <c r="B49" s="10" t="s">
        <v>19</v>
      </c>
      <c r="C49" s="3">
        <v>10215.9</v>
      </c>
      <c r="D49" s="8">
        <v>103</v>
      </c>
      <c r="E49" s="8">
        <v>1</v>
      </c>
      <c r="F49" s="8">
        <v>1</v>
      </c>
      <c r="G49" s="1">
        <v>14448826.950000001</v>
      </c>
    </row>
    <row r="50" spans="1:7" s="7" customFormat="1" ht="15" x14ac:dyDescent="0.25">
      <c r="A50" s="8">
        <v>8</v>
      </c>
      <c r="B50" s="10" t="s">
        <v>47</v>
      </c>
      <c r="C50" s="3">
        <v>3761.6</v>
      </c>
      <c r="D50" s="8">
        <v>137</v>
      </c>
      <c r="E50" s="8">
        <v>1</v>
      </c>
      <c r="F50" s="8">
        <v>1</v>
      </c>
      <c r="G50" s="1">
        <v>6014037.2300000004</v>
      </c>
    </row>
    <row r="51" spans="1:7" s="7" customFormat="1" ht="15" x14ac:dyDescent="0.25">
      <c r="A51" s="8">
        <v>9</v>
      </c>
      <c r="B51" s="10" t="s">
        <v>50</v>
      </c>
      <c r="C51" s="3">
        <v>5927.9</v>
      </c>
      <c r="D51" s="8">
        <v>189</v>
      </c>
      <c r="E51" s="8">
        <v>1</v>
      </c>
      <c r="F51" s="8">
        <v>1</v>
      </c>
      <c r="G51" s="1">
        <v>11039872.52</v>
      </c>
    </row>
    <row r="52" spans="1:7" s="7" customFormat="1" ht="15" x14ac:dyDescent="0.25">
      <c r="A52" s="8">
        <v>10</v>
      </c>
      <c r="B52" s="10" t="s">
        <v>53</v>
      </c>
      <c r="C52" s="3">
        <v>8067.2</v>
      </c>
      <c r="D52" s="8">
        <v>36</v>
      </c>
      <c r="E52" s="8">
        <v>1</v>
      </c>
      <c r="F52" s="8">
        <v>1</v>
      </c>
      <c r="G52" s="1">
        <v>15659233.75</v>
      </c>
    </row>
  </sheetData>
  <autoFilter ref="A7:G53"/>
  <mergeCells count="17">
    <mergeCell ref="A42:B42"/>
    <mergeCell ref="A40:B40"/>
    <mergeCell ref="A9:G9"/>
    <mergeCell ref="A27:G27"/>
    <mergeCell ref="A28:B28"/>
    <mergeCell ref="A39:G39"/>
    <mergeCell ref="A41:G41"/>
    <mergeCell ref="F2:G2"/>
    <mergeCell ref="C3:E3"/>
    <mergeCell ref="A5:A6"/>
    <mergeCell ref="B5:B6"/>
    <mergeCell ref="A8:B8"/>
    <mergeCell ref="A25:G25"/>
    <mergeCell ref="A26:B26"/>
    <mergeCell ref="A11:G11"/>
    <mergeCell ref="A12:B12"/>
    <mergeCell ref="A10:B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opLeftCell="A3" zoomScale="110" zoomScaleNormal="110" workbookViewId="0">
      <selection activeCell="E5" sqref="E5:E7"/>
    </sheetView>
  </sheetViews>
  <sheetFormatPr defaultRowHeight="12.75" x14ac:dyDescent="0.25"/>
  <cols>
    <col min="1" max="1" width="5.140625" style="37" customWidth="1"/>
    <col min="2" max="2" width="36.42578125" style="2" customWidth="1"/>
    <col min="3" max="3" width="28.42578125" style="2" customWidth="1"/>
    <col min="4" max="4" width="10.85546875" style="4" customWidth="1"/>
    <col min="5" max="5" width="19" style="37" customWidth="1"/>
    <col min="6" max="6" width="16.85546875" style="5" customWidth="1"/>
    <col min="7" max="7" width="15.42578125" style="5" customWidth="1"/>
    <col min="8" max="8" width="18.5703125" style="5" customWidth="1"/>
    <col min="9" max="9" width="15.42578125" style="5" customWidth="1"/>
    <col min="10" max="10" width="16.7109375" style="5" customWidth="1"/>
    <col min="11" max="11" width="15.28515625" style="5" customWidth="1"/>
    <col min="12" max="12" width="13.28515625" style="2" customWidth="1"/>
    <col min="13" max="13" width="9.28515625" style="2" customWidth="1"/>
    <col min="14" max="16384" width="9.140625" style="2"/>
  </cols>
  <sheetData>
    <row r="1" spans="1:13" ht="15" customHeight="1" x14ac:dyDescent="0.25">
      <c r="A1" s="20"/>
      <c r="B1" s="21"/>
      <c r="C1" s="21"/>
      <c r="D1" s="63"/>
      <c r="E1" s="64"/>
      <c r="F1" s="23"/>
      <c r="G1" s="23"/>
      <c r="H1" s="23"/>
      <c r="I1" s="23" t="s">
        <v>57</v>
      </c>
      <c r="J1" s="23"/>
      <c r="K1" s="23"/>
      <c r="L1" s="21"/>
      <c r="M1" s="65"/>
    </row>
    <row r="2" spans="1:13" ht="60" customHeight="1" x14ac:dyDescent="0.25">
      <c r="A2" s="24"/>
      <c r="I2" s="87" t="s">
        <v>83</v>
      </c>
      <c r="J2" s="87"/>
      <c r="K2" s="87"/>
      <c r="L2" s="87"/>
      <c r="M2" s="88"/>
    </row>
    <row r="3" spans="1:13" ht="63.75" customHeight="1" x14ac:dyDescent="0.25">
      <c r="A3" s="24"/>
      <c r="C3" s="94" t="s">
        <v>85</v>
      </c>
      <c r="D3" s="94"/>
      <c r="E3" s="89"/>
      <c r="F3" s="94"/>
      <c r="G3" s="94"/>
      <c r="H3" s="94"/>
      <c r="M3" s="26"/>
    </row>
    <row r="4" spans="1:13" x14ac:dyDescent="0.25">
      <c r="A4" s="24"/>
      <c r="M4" s="26"/>
    </row>
    <row r="5" spans="1:13" ht="12.75" customHeight="1" x14ac:dyDescent="0.25">
      <c r="A5" s="95" t="s">
        <v>1</v>
      </c>
      <c r="B5" s="96" t="s">
        <v>58</v>
      </c>
      <c r="C5" s="91" t="s">
        <v>59</v>
      </c>
      <c r="D5" s="91" t="s">
        <v>60</v>
      </c>
      <c r="E5" s="97" t="s">
        <v>61</v>
      </c>
      <c r="F5" s="98" t="s">
        <v>62</v>
      </c>
      <c r="G5" s="98"/>
      <c r="H5" s="98"/>
      <c r="I5" s="98"/>
      <c r="J5" s="98"/>
      <c r="K5" s="98"/>
      <c r="L5" s="99" t="s">
        <v>63</v>
      </c>
      <c r="M5" s="100" t="s">
        <v>64</v>
      </c>
    </row>
    <row r="6" spans="1:13" x14ac:dyDescent="0.25">
      <c r="A6" s="95"/>
      <c r="B6" s="96"/>
      <c r="C6" s="91"/>
      <c r="D6" s="91"/>
      <c r="E6" s="97"/>
      <c r="F6" s="101" t="s">
        <v>65</v>
      </c>
      <c r="G6" s="98" t="s">
        <v>66</v>
      </c>
      <c r="H6" s="98"/>
      <c r="I6" s="98"/>
      <c r="J6" s="98"/>
      <c r="K6" s="98"/>
      <c r="L6" s="99"/>
      <c r="M6" s="100"/>
    </row>
    <row r="7" spans="1:13" ht="114" customHeight="1" x14ac:dyDescent="0.25">
      <c r="A7" s="95"/>
      <c r="B7" s="96"/>
      <c r="C7" s="91"/>
      <c r="D7" s="91"/>
      <c r="E7" s="97"/>
      <c r="F7" s="101"/>
      <c r="G7" s="27" t="s">
        <v>67</v>
      </c>
      <c r="H7" s="27" t="s">
        <v>68</v>
      </c>
      <c r="I7" s="27" t="s">
        <v>69</v>
      </c>
      <c r="J7" s="27" t="s">
        <v>70</v>
      </c>
      <c r="K7" s="27" t="s">
        <v>71</v>
      </c>
      <c r="L7" s="99"/>
      <c r="M7" s="100"/>
    </row>
    <row r="8" spans="1:13" ht="12.75" customHeight="1" x14ac:dyDescent="0.25">
      <c r="A8" s="8">
        <v>1</v>
      </c>
      <c r="B8" s="28">
        <v>2</v>
      </c>
      <c r="C8" s="28">
        <v>3</v>
      </c>
      <c r="D8" s="28">
        <v>4</v>
      </c>
      <c r="E8" s="8">
        <v>5</v>
      </c>
      <c r="F8" s="1">
        <v>6</v>
      </c>
      <c r="G8" s="1">
        <v>7</v>
      </c>
      <c r="H8" s="1">
        <v>8</v>
      </c>
      <c r="I8" s="1">
        <v>9</v>
      </c>
      <c r="J8" s="1">
        <v>10</v>
      </c>
      <c r="K8" s="1">
        <v>11</v>
      </c>
      <c r="L8" s="28">
        <v>12</v>
      </c>
      <c r="M8" s="28">
        <v>13</v>
      </c>
    </row>
    <row r="9" spans="1:13" x14ac:dyDescent="0.25">
      <c r="A9" s="93" t="s">
        <v>90</v>
      </c>
      <c r="B9" s="93"/>
      <c r="C9" s="29" t="s">
        <v>72</v>
      </c>
      <c r="D9" s="29" t="s">
        <v>72</v>
      </c>
      <c r="E9" s="66" t="s">
        <v>72</v>
      </c>
      <c r="F9" s="31">
        <f t="shared" ref="F9:K9" si="0">F11+F29+F43</f>
        <v>285022598.34000003</v>
      </c>
      <c r="G9" s="31">
        <f t="shared" si="0"/>
        <v>0</v>
      </c>
      <c r="H9" s="31">
        <f t="shared" si="0"/>
        <v>0</v>
      </c>
      <c r="I9" s="31">
        <f t="shared" si="0"/>
        <v>0</v>
      </c>
      <c r="J9" s="31">
        <f t="shared" si="0"/>
        <v>285022598.34000003</v>
      </c>
      <c r="K9" s="31">
        <f t="shared" si="0"/>
        <v>0</v>
      </c>
      <c r="L9" s="29" t="s">
        <v>72</v>
      </c>
      <c r="M9" s="29" t="s">
        <v>72</v>
      </c>
    </row>
    <row r="10" spans="1:13" ht="15.75" customHeight="1" x14ac:dyDescent="0.25">
      <c r="A10" s="80" t="s">
        <v>13</v>
      </c>
      <c r="B10" s="80"/>
      <c r="C10" s="80"/>
      <c r="D10" s="80"/>
      <c r="E10" s="102"/>
      <c r="F10" s="80"/>
      <c r="G10" s="80"/>
      <c r="H10" s="80"/>
      <c r="I10" s="80"/>
      <c r="J10" s="80"/>
      <c r="K10" s="80"/>
      <c r="L10" s="80"/>
      <c r="M10" s="80"/>
    </row>
    <row r="11" spans="1:13" ht="13.5" customHeight="1" x14ac:dyDescent="0.25">
      <c r="A11" s="93" t="s">
        <v>14</v>
      </c>
      <c r="B11" s="93"/>
      <c r="C11" s="29" t="s">
        <v>72</v>
      </c>
      <c r="D11" s="29" t="s">
        <v>72</v>
      </c>
      <c r="E11" s="66" t="s">
        <v>72</v>
      </c>
      <c r="F11" s="32">
        <f>F13</f>
        <v>94711864.900000006</v>
      </c>
      <c r="G11" s="32">
        <f t="shared" ref="G11:K11" si="1">G13</f>
        <v>0</v>
      </c>
      <c r="H11" s="32">
        <f t="shared" si="1"/>
        <v>0</v>
      </c>
      <c r="I11" s="32">
        <f t="shared" si="1"/>
        <v>0</v>
      </c>
      <c r="J11" s="32">
        <f t="shared" si="1"/>
        <v>94711864.900000006</v>
      </c>
      <c r="K11" s="32">
        <f t="shared" si="1"/>
        <v>0</v>
      </c>
      <c r="L11" s="29" t="s">
        <v>72</v>
      </c>
      <c r="M11" s="29" t="s">
        <v>72</v>
      </c>
    </row>
    <row r="12" spans="1:13" x14ac:dyDescent="0.25">
      <c r="A12" s="80" t="s">
        <v>89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</row>
    <row r="13" spans="1:13" ht="30" customHeight="1" x14ac:dyDescent="0.25">
      <c r="A13" s="83" t="s">
        <v>88</v>
      </c>
      <c r="B13" s="83"/>
      <c r="C13" s="29" t="s">
        <v>72</v>
      </c>
      <c r="D13" s="33" t="s">
        <v>72</v>
      </c>
      <c r="E13" s="31" t="s">
        <v>72</v>
      </c>
      <c r="F13" s="31">
        <f t="shared" ref="F13:K13" si="2">SUM(F14:F27)</f>
        <v>94711864.900000006</v>
      </c>
      <c r="G13" s="31">
        <f t="shared" si="2"/>
        <v>0</v>
      </c>
      <c r="H13" s="31">
        <f t="shared" si="2"/>
        <v>0</v>
      </c>
      <c r="I13" s="31">
        <f t="shared" si="2"/>
        <v>0</v>
      </c>
      <c r="J13" s="31">
        <f t="shared" si="2"/>
        <v>94711864.900000006</v>
      </c>
      <c r="K13" s="31">
        <f t="shared" si="2"/>
        <v>0</v>
      </c>
      <c r="L13" s="33" t="s">
        <v>72</v>
      </c>
      <c r="M13" s="31" t="s">
        <v>72</v>
      </c>
    </row>
    <row r="14" spans="1:13" s="6" customFormat="1" ht="24.95" customHeight="1" x14ac:dyDescent="0.25">
      <c r="A14" s="12">
        <v>1</v>
      </c>
      <c r="B14" s="10" t="s">
        <v>43</v>
      </c>
      <c r="C14" s="10" t="s">
        <v>77</v>
      </c>
      <c r="D14" s="34" t="s">
        <v>8</v>
      </c>
      <c r="E14" s="11">
        <v>1128.8399999999999</v>
      </c>
      <c r="F14" s="14">
        <f t="shared" ref="F14:F27" si="3">SUM(G14:K14)</f>
        <v>11866332.310000001</v>
      </c>
      <c r="G14" s="35">
        <v>0</v>
      </c>
      <c r="H14" s="35">
        <v>0</v>
      </c>
      <c r="I14" s="35">
        <v>0</v>
      </c>
      <c r="J14" s="35">
        <v>11866332.310000001</v>
      </c>
      <c r="K14" s="35">
        <v>0</v>
      </c>
      <c r="L14" s="36">
        <v>45261</v>
      </c>
      <c r="M14" s="34" t="s">
        <v>76</v>
      </c>
    </row>
    <row r="15" spans="1:13" x14ac:dyDescent="0.25">
      <c r="A15" s="8">
        <v>2</v>
      </c>
      <c r="B15" s="10" t="s">
        <v>19</v>
      </c>
      <c r="C15" s="10" t="s">
        <v>80</v>
      </c>
      <c r="D15" s="28" t="s">
        <v>74</v>
      </c>
      <c r="E15" s="3" t="s">
        <v>75</v>
      </c>
      <c r="F15" s="15">
        <f t="shared" si="3"/>
        <v>3877046.45</v>
      </c>
      <c r="G15" s="1">
        <v>0</v>
      </c>
      <c r="H15" s="1">
        <v>0</v>
      </c>
      <c r="I15" s="1">
        <v>0</v>
      </c>
      <c r="J15" s="1">
        <v>3877046.45</v>
      </c>
      <c r="K15" s="1">
        <v>0</v>
      </c>
      <c r="L15" s="36">
        <v>45261</v>
      </c>
      <c r="M15" s="28" t="s">
        <v>76</v>
      </c>
    </row>
    <row r="16" spans="1:13" x14ac:dyDescent="0.25">
      <c r="A16" s="12">
        <v>3</v>
      </c>
      <c r="B16" s="10" t="s">
        <v>19</v>
      </c>
      <c r="C16" s="10" t="s">
        <v>79</v>
      </c>
      <c r="D16" s="28" t="s">
        <v>74</v>
      </c>
      <c r="E16" s="3" t="s">
        <v>75</v>
      </c>
      <c r="F16" s="15">
        <f t="shared" si="3"/>
        <v>2726850.3600000003</v>
      </c>
      <c r="G16" s="1">
        <v>0</v>
      </c>
      <c r="H16" s="1">
        <v>0</v>
      </c>
      <c r="I16" s="1">
        <v>0</v>
      </c>
      <c r="J16" s="1">
        <v>2726850.3600000003</v>
      </c>
      <c r="K16" s="1">
        <v>0</v>
      </c>
      <c r="L16" s="36">
        <v>45261</v>
      </c>
      <c r="M16" s="28" t="s">
        <v>76</v>
      </c>
    </row>
    <row r="17" spans="1:13" s="6" customFormat="1" ht="24.95" customHeight="1" x14ac:dyDescent="0.25">
      <c r="A17" s="8">
        <v>4</v>
      </c>
      <c r="B17" s="10" t="s">
        <v>21</v>
      </c>
      <c r="C17" s="58" t="s">
        <v>77</v>
      </c>
      <c r="D17" s="34" t="s">
        <v>8</v>
      </c>
      <c r="E17" s="11" t="s">
        <v>75</v>
      </c>
      <c r="F17" s="14">
        <f t="shared" si="3"/>
        <v>5500243.8200000003</v>
      </c>
      <c r="G17" s="35">
        <v>0</v>
      </c>
      <c r="H17" s="35">
        <v>0</v>
      </c>
      <c r="I17" s="35">
        <v>0</v>
      </c>
      <c r="J17" s="35">
        <v>5500243.8200000003</v>
      </c>
      <c r="K17" s="35">
        <v>0</v>
      </c>
      <c r="L17" s="36">
        <v>45261</v>
      </c>
      <c r="M17" s="34" t="s">
        <v>76</v>
      </c>
    </row>
    <row r="18" spans="1:13" s="6" customFormat="1" ht="24.95" customHeight="1" x14ac:dyDescent="0.25">
      <c r="A18" s="12">
        <v>5</v>
      </c>
      <c r="B18" s="10" t="s">
        <v>22</v>
      </c>
      <c r="C18" s="10" t="s">
        <v>77</v>
      </c>
      <c r="D18" s="34" t="s">
        <v>8</v>
      </c>
      <c r="E18" s="11" t="s">
        <v>75</v>
      </c>
      <c r="F18" s="14">
        <f t="shared" si="3"/>
        <v>7457516.54</v>
      </c>
      <c r="G18" s="35">
        <v>0</v>
      </c>
      <c r="H18" s="35">
        <v>0</v>
      </c>
      <c r="I18" s="35">
        <v>0</v>
      </c>
      <c r="J18" s="35">
        <v>7457516.54</v>
      </c>
      <c r="K18" s="35">
        <v>0</v>
      </c>
      <c r="L18" s="36">
        <v>45261</v>
      </c>
      <c r="M18" s="34" t="s">
        <v>76</v>
      </c>
    </row>
    <row r="19" spans="1:13" s="6" customFormat="1" ht="24.95" customHeight="1" x14ac:dyDescent="0.25">
      <c r="A19" s="8">
        <v>6</v>
      </c>
      <c r="B19" s="10" t="s">
        <v>23</v>
      </c>
      <c r="C19" s="10" t="s">
        <v>77</v>
      </c>
      <c r="D19" s="34" t="s">
        <v>8</v>
      </c>
      <c r="E19" s="11" t="s">
        <v>75</v>
      </c>
      <c r="F19" s="14">
        <f t="shared" si="3"/>
        <v>7924530.04</v>
      </c>
      <c r="G19" s="35">
        <v>0</v>
      </c>
      <c r="H19" s="35">
        <v>0</v>
      </c>
      <c r="I19" s="35">
        <v>0</v>
      </c>
      <c r="J19" s="35">
        <v>7924530.04</v>
      </c>
      <c r="K19" s="35">
        <v>0</v>
      </c>
      <c r="L19" s="36">
        <v>45261</v>
      </c>
      <c r="M19" s="34" t="s">
        <v>76</v>
      </c>
    </row>
    <row r="20" spans="1:13" x14ac:dyDescent="0.25">
      <c r="A20" s="12">
        <v>7</v>
      </c>
      <c r="B20" s="10" t="s">
        <v>24</v>
      </c>
      <c r="C20" s="10" t="s">
        <v>73</v>
      </c>
      <c r="D20" s="28" t="s">
        <v>74</v>
      </c>
      <c r="E20" s="3" t="s">
        <v>75</v>
      </c>
      <c r="F20" s="15">
        <f t="shared" si="3"/>
        <v>2080636.11</v>
      </c>
      <c r="G20" s="1">
        <v>0</v>
      </c>
      <c r="H20" s="1">
        <v>0</v>
      </c>
      <c r="I20" s="1">
        <v>0</v>
      </c>
      <c r="J20" s="1">
        <v>2080636.11</v>
      </c>
      <c r="K20" s="1">
        <v>0</v>
      </c>
      <c r="L20" s="36">
        <v>45261</v>
      </c>
      <c r="M20" s="28" t="s">
        <v>76</v>
      </c>
    </row>
    <row r="21" spans="1:13" s="6" customFormat="1" ht="24.95" customHeight="1" x14ac:dyDescent="0.25">
      <c r="A21" s="8">
        <v>8</v>
      </c>
      <c r="B21" s="10" t="s">
        <v>26</v>
      </c>
      <c r="C21" s="10" t="s">
        <v>77</v>
      </c>
      <c r="D21" s="34" t="s">
        <v>8</v>
      </c>
      <c r="E21" s="11">
        <v>866.18</v>
      </c>
      <c r="F21" s="14">
        <f t="shared" si="3"/>
        <v>9546875.5299999993</v>
      </c>
      <c r="G21" s="35">
        <v>0</v>
      </c>
      <c r="H21" s="35">
        <v>0</v>
      </c>
      <c r="I21" s="35">
        <v>0</v>
      </c>
      <c r="J21" s="35">
        <v>9546875.5299999993</v>
      </c>
      <c r="K21" s="35">
        <v>0</v>
      </c>
      <c r="L21" s="36">
        <v>45261</v>
      </c>
      <c r="M21" s="34" t="s">
        <v>76</v>
      </c>
    </row>
    <row r="22" spans="1:13" s="6" customFormat="1" ht="24.95" customHeight="1" x14ac:dyDescent="0.25">
      <c r="A22" s="12">
        <v>9</v>
      </c>
      <c r="B22" s="10" t="s">
        <v>27</v>
      </c>
      <c r="C22" s="10" t="s">
        <v>77</v>
      </c>
      <c r="D22" s="34" t="s">
        <v>8</v>
      </c>
      <c r="E22" s="11">
        <v>621.4</v>
      </c>
      <c r="F22" s="14">
        <f t="shared" si="3"/>
        <v>7184572.4699999997</v>
      </c>
      <c r="G22" s="35">
        <v>0</v>
      </c>
      <c r="H22" s="35">
        <v>0</v>
      </c>
      <c r="I22" s="35">
        <v>0</v>
      </c>
      <c r="J22" s="35">
        <v>7184572.4699999997</v>
      </c>
      <c r="K22" s="35">
        <v>0</v>
      </c>
      <c r="L22" s="36">
        <v>45261</v>
      </c>
      <c r="M22" s="34" t="s">
        <v>76</v>
      </c>
    </row>
    <row r="23" spans="1:13" s="6" customFormat="1" ht="24.95" customHeight="1" x14ac:dyDescent="0.25">
      <c r="A23" s="8">
        <v>10</v>
      </c>
      <c r="B23" s="10" t="s">
        <v>28</v>
      </c>
      <c r="C23" s="58" t="s">
        <v>77</v>
      </c>
      <c r="D23" s="34" t="s">
        <v>8</v>
      </c>
      <c r="E23" s="11">
        <v>891.06</v>
      </c>
      <c r="F23" s="14">
        <f t="shared" si="3"/>
        <v>11336714.98</v>
      </c>
      <c r="G23" s="35">
        <v>0</v>
      </c>
      <c r="H23" s="35">
        <v>0</v>
      </c>
      <c r="I23" s="35">
        <v>0</v>
      </c>
      <c r="J23" s="35">
        <v>11336714.98</v>
      </c>
      <c r="K23" s="35">
        <v>0</v>
      </c>
      <c r="L23" s="36">
        <v>45261</v>
      </c>
      <c r="M23" s="34" t="s">
        <v>76</v>
      </c>
    </row>
    <row r="24" spans="1:13" x14ac:dyDescent="0.25">
      <c r="A24" s="12">
        <v>11</v>
      </c>
      <c r="B24" s="10" t="s">
        <v>28</v>
      </c>
      <c r="C24" s="10" t="s">
        <v>73</v>
      </c>
      <c r="D24" s="28" t="s">
        <v>74</v>
      </c>
      <c r="E24" s="3" t="s">
        <v>75</v>
      </c>
      <c r="F24" s="15">
        <f t="shared" si="3"/>
        <v>2231234.34</v>
      </c>
      <c r="G24" s="1">
        <v>0</v>
      </c>
      <c r="H24" s="1">
        <v>0</v>
      </c>
      <c r="I24" s="1">
        <v>0</v>
      </c>
      <c r="J24" s="1">
        <v>2231234.34</v>
      </c>
      <c r="K24" s="1">
        <v>0</v>
      </c>
      <c r="L24" s="36">
        <v>45261</v>
      </c>
      <c r="M24" s="28" t="s">
        <v>76</v>
      </c>
    </row>
    <row r="25" spans="1:13" s="6" customFormat="1" ht="24.95" customHeight="1" x14ac:dyDescent="0.25">
      <c r="A25" s="8">
        <v>12</v>
      </c>
      <c r="B25" s="10" t="s">
        <v>29</v>
      </c>
      <c r="C25" s="10" t="s">
        <v>77</v>
      </c>
      <c r="D25" s="34" t="s">
        <v>8</v>
      </c>
      <c r="E25" s="11">
        <v>2077.9</v>
      </c>
      <c r="F25" s="14">
        <f t="shared" si="3"/>
        <v>9010891.4000000004</v>
      </c>
      <c r="G25" s="35">
        <v>0</v>
      </c>
      <c r="H25" s="35">
        <v>0</v>
      </c>
      <c r="I25" s="35">
        <v>0</v>
      </c>
      <c r="J25" s="35">
        <v>9010891.4000000004</v>
      </c>
      <c r="K25" s="35">
        <v>0</v>
      </c>
      <c r="L25" s="36">
        <v>45261</v>
      </c>
      <c r="M25" s="34" t="s">
        <v>76</v>
      </c>
    </row>
    <row r="26" spans="1:13" s="6" customFormat="1" ht="24.95" customHeight="1" x14ac:dyDescent="0.25">
      <c r="A26" s="12">
        <v>13</v>
      </c>
      <c r="B26" s="10" t="s">
        <v>34</v>
      </c>
      <c r="C26" s="58" t="s">
        <v>77</v>
      </c>
      <c r="D26" s="34" t="s">
        <v>8</v>
      </c>
      <c r="E26" s="11" t="s">
        <v>75</v>
      </c>
      <c r="F26" s="14">
        <f t="shared" si="3"/>
        <v>5017525.38</v>
      </c>
      <c r="G26" s="35">
        <v>0</v>
      </c>
      <c r="H26" s="35">
        <v>0</v>
      </c>
      <c r="I26" s="35">
        <v>0</v>
      </c>
      <c r="J26" s="35">
        <v>5017525.38</v>
      </c>
      <c r="K26" s="35">
        <v>0</v>
      </c>
      <c r="L26" s="36">
        <v>45261</v>
      </c>
      <c r="M26" s="34" t="s">
        <v>76</v>
      </c>
    </row>
    <row r="27" spans="1:13" s="6" customFormat="1" ht="24.95" customHeight="1" x14ac:dyDescent="0.25">
      <c r="A27" s="8">
        <v>14</v>
      </c>
      <c r="B27" s="10" t="s">
        <v>35</v>
      </c>
      <c r="C27" s="58" t="s">
        <v>77</v>
      </c>
      <c r="D27" s="34" t="s">
        <v>8</v>
      </c>
      <c r="E27" s="11" t="s">
        <v>75</v>
      </c>
      <c r="F27" s="14">
        <f t="shared" si="3"/>
        <v>8950895.1699999999</v>
      </c>
      <c r="G27" s="35">
        <v>0</v>
      </c>
      <c r="H27" s="35">
        <v>0</v>
      </c>
      <c r="I27" s="35">
        <v>0</v>
      </c>
      <c r="J27" s="35">
        <v>8950895.1699999999</v>
      </c>
      <c r="K27" s="35">
        <v>0</v>
      </c>
      <c r="L27" s="36">
        <v>45261</v>
      </c>
      <c r="M27" s="34" t="s">
        <v>76</v>
      </c>
    </row>
    <row r="28" spans="1:13" ht="15" customHeight="1" x14ac:dyDescent="0.25">
      <c r="A28" s="80" t="s">
        <v>37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</row>
    <row r="29" spans="1:13" ht="13.5" customHeight="1" x14ac:dyDescent="0.25">
      <c r="A29" s="93" t="s">
        <v>38</v>
      </c>
      <c r="B29" s="93"/>
      <c r="C29" s="29" t="s">
        <v>72</v>
      </c>
      <c r="D29" s="29" t="s">
        <v>72</v>
      </c>
      <c r="E29" s="32" t="s">
        <v>72</v>
      </c>
      <c r="F29" s="32">
        <f>F31</f>
        <v>93060253.030000001</v>
      </c>
      <c r="G29" s="32">
        <f t="shared" ref="G29:K29" si="4">G31</f>
        <v>0</v>
      </c>
      <c r="H29" s="32">
        <f t="shared" si="4"/>
        <v>0</v>
      </c>
      <c r="I29" s="32">
        <f t="shared" si="4"/>
        <v>0</v>
      </c>
      <c r="J29" s="32">
        <f t="shared" si="4"/>
        <v>93060253.030000001</v>
      </c>
      <c r="K29" s="32">
        <f t="shared" si="4"/>
        <v>0</v>
      </c>
      <c r="L29" s="29" t="s">
        <v>72</v>
      </c>
      <c r="M29" s="29" t="s">
        <v>72</v>
      </c>
    </row>
    <row r="30" spans="1:13" ht="13.5" customHeight="1" x14ac:dyDescent="0.25">
      <c r="A30" s="80" t="s">
        <v>89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</row>
    <row r="31" spans="1:13" ht="27" customHeight="1" x14ac:dyDescent="0.25">
      <c r="A31" s="83" t="s">
        <v>88</v>
      </c>
      <c r="B31" s="83"/>
      <c r="C31" s="29" t="s">
        <v>72</v>
      </c>
      <c r="D31" s="29" t="s">
        <v>72</v>
      </c>
      <c r="E31" s="32" t="s">
        <v>72</v>
      </c>
      <c r="F31" s="31">
        <f t="shared" ref="F31:K31" si="5">SUM(F32:F41)</f>
        <v>93060253.030000001</v>
      </c>
      <c r="G31" s="31">
        <f t="shared" si="5"/>
        <v>0</v>
      </c>
      <c r="H31" s="31">
        <f t="shared" si="5"/>
        <v>0</v>
      </c>
      <c r="I31" s="31">
        <f t="shared" si="5"/>
        <v>0</v>
      </c>
      <c r="J31" s="31">
        <f t="shared" si="5"/>
        <v>93060253.030000001</v>
      </c>
      <c r="K31" s="31">
        <f t="shared" si="5"/>
        <v>0</v>
      </c>
      <c r="L31" s="29" t="s">
        <v>72</v>
      </c>
      <c r="M31" s="29" t="s">
        <v>72</v>
      </c>
    </row>
    <row r="32" spans="1:13" s="6" customFormat="1" ht="24.95" customHeight="1" x14ac:dyDescent="0.25">
      <c r="A32" s="12">
        <v>1</v>
      </c>
      <c r="B32" s="16" t="s">
        <v>39</v>
      </c>
      <c r="C32" s="10" t="s">
        <v>77</v>
      </c>
      <c r="D32" s="34" t="s">
        <v>8</v>
      </c>
      <c r="E32" s="11">
        <v>519.92999999999995</v>
      </c>
      <c r="F32" s="14">
        <f t="shared" ref="F32:F37" si="6">SUM(G32:K32)</f>
        <v>7990139.6900000004</v>
      </c>
      <c r="G32" s="35">
        <v>0</v>
      </c>
      <c r="H32" s="35">
        <v>0</v>
      </c>
      <c r="I32" s="35">
        <v>0</v>
      </c>
      <c r="J32" s="35">
        <v>7990139.6900000004</v>
      </c>
      <c r="K32" s="35">
        <v>0</v>
      </c>
      <c r="L32" s="36">
        <v>45627</v>
      </c>
      <c r="M32" s="34" t="s">
        <v>76</v>
      </c>
    </row>
    <row r="33" spans="1:13" s="6" customFormat="1" ht="24.95" customHeight="1" x14ac:dyDescent="0.25">
      <c r="A33" s="12">
        <v>2</v>
      </c>
      <c r="B33" s="10" t="s">
        <v>17</v>
      </c>
      <c r="C33" s="58" t="s">
        <v>77</v>
      </c>
      <c r="D33" s="34" t="s">
        <v>8</v>
      </c>
      <c r="E33" s="11" t="s">
        <v>75</v>
      </c>
      <c r="F33" s="14">
        <f>SUM(G33:K33)</f>
        <v>5829955.2300000004</v>
      </c>
      <c r="G33" s="35">
        <v>0</v>
      </c>
      <c r="H33" s="35">
        <v>0</v>
      </c>
      <c r="I33" s="35">
        <v>0</v>
      </c>
      <c r="J33" s="35">
        <v>5829955.2300000004</v>
      </c>
      <c r="K33" s="35">
        <v>0</v>
      </c>
      <c r="L33" s="36">
        <v>45627</v>
      </c>
      <c r="M33" s="34" t="s">
        <v>76</v>
      </c>
    </row>
    <row r="34" spans="1:13" s="6" customFormat="1" ht="24.95" customHeight="1" x14ac:dyDescent="0.25">
      <c r="A34" s="12">
        <v>3</v>
      </c>
      <c r="B34" s="10" t="s">
        <v>20</v>
      </c>
      <c r="C34" s="58" t="s">
        <v>77</v>
      </c>
      <c r="D34" s="34" t="s">
        <v>8</v>
      </c>
      <c r="E34" s="11">
        <v>4128.1000000000004</v>
      </c>
      <c r="F34" s="14">
        <f>SUM(G34:K34)</f>
        <v>9181474.2200000007</v>
      </c>
      <c r="G34" s="35">
        <v>0</v>
      </c>
      <c r="H34" s="35">
        <v>0</v>
      </c>
      <c r="I34" s="35">
        <v>0</v>
      </c>
      <c r="J34" s="35">
        <v>9181474.2200000007</v>
      </c>
      <c r="K34" s="35">
        <v>0</v>
      </c>
      <c r="L34" s="36">
        <v>45627</v>
      </c>
      <c r="M34" s="34" t="s">
        <v>76</v>
      </c>
    </row>
    <row r="35" spans="1:13" s="6" customFormat="1" ht="24.95" customHeight="1" x14ac:dyDescent="0.25">
      <c r="A35" s="12">
        <v>4</v>
      </c>
      <c r="B35" s="10" t="s">
        <v>25</v>
      </c>
      <c r="C35" s="10" t="s">
        <v>77</v>
      </c>
      <c r="D35" s="34" t="s">
        <v>8</v>
      </c>
      <c r="E35" s="11">
        <v>667.18</v>
      </c>
      <c r="F35" s="14">
        <f t="shared" si="6"/>
        <v>12729818.15</v>
      </c>
      <c r="G35" s="35">
        <v>0</v>
      </c>
      <c r="H35" s="35">
        <v>0</v>
      </c>
      <c r="I35" s="35">
        <v>0</v>
      </c>
      <c r="J35" s="35">
        <v>12729818.15</v>
      </c>
      <c r="K35" s="35">
        <v>0</v>
      </c>
      <c r="L35" s="36">
        <v>45627</v>
      </c>
      <c r="M35" s="34" t="s">
        <v>76</v>
      </c>
    </row>
    <row r="36" spans="1:13" s="6" customFormat="1" ht="24.95" customHeight="1" x14ac:dyDescent="0.25">
      <c r="A36" s="12">
        <v>5</v>
      </c>
      <c r="B36" s="10" t="s">
        <v>48</v>
      </c>
      <c r="C36" s="10" t="s">
        <v>77</v>
      </c>
      <c r="D36" s="34" t="s">
        <v>8</v>
      </c>
      <c r="E36" s="11">
        <v>507.1</v>
      </c>
      <c r="F36" s="14">
        <f t="shared" si="6"/>
        <v>10936642.779999999</v>
      </c>
      <c r="G36" s="35">
        <v>0</v>
      </c>
      <c r="H36" s="35">
        <v>0</v>
      </c>
      <c r="I36" s="35">
        <v>0</v>
      </c>
      <c r="J36" s="35">
        <v>10936642.779999999</v>
      </c>
      <c r="K36" s="35">
        <v>0</v>
      </c>
      <c r="L36" s="36">
        <v>45627</v>
      </c>
      <c r="M36" s="34" t="s">
        <v>76</v>
      </c>
    </row>
    <row r="37" spans="1:13" s="6" customFormat="1" ht="24.95" customHeight="1" x14ac:dyDescent="0.25">
      <c r="A37" s="12">
        <v>6</v>
      </c>
      <c r="B37" s="10" t="s">
        <v>30</v>
      </c>
      <c r="C37" s="10" t="s">
        <v>77</v>
      </c>
      <c r="D37" s="34" t="s">
        <v>8</v>
      </c>
      <c r="E37" s="11">
        <v>507.9</v>
      </c>
      <c r="F37" s="14">
        <f t="shared" si="6"/>
        <v>11502161.199999999</v>
      </c>
      <c r="G37" s="35">
        <v>0</v>
      </c>
      <c r="H37" s="35">
        <v>0</v>
      </c>
      <c r="I37" s="35">
        <v>0</v>
      </c>
      <c r="J37" s="35">
        <v>11502161.199999999</v>
      </c>
      <c r="K37" s="35">
        <v>0</v>
      </c>
      <c r="L37" s="36">
        <v>45627</v>
      </c>
      <c r="M37" s="34" t="s">
        <v>76</v>
      </c>
    </row>
    <row r="38" spans="1:13" s="6" customFormat="1" ht="24.95" customHeight="1" x14ac:dyDescent="0.25">
      <c r="A38" s="12">
        <v>7</v>
      </c>
      <c r="B38" s="10" t="s">
        <v>31</v>
      </c>
      <c r="C38" s="58" t="s">
        <v>77</v>
      </c>
      <c r="D38" s="34" t="s">
        <v>8</v>
      </c>
      <c r="E38" s="11">
        <v>4076.7</v>
      </c>
      <c r="F38" s="14">
        <f>SUM(G38:K38)</f>
        <v>13344412.66</v>
      </c>
      <c r="G38" s="35">
        <v>0</v>
      </c>
      <c r="H38" s="35">
        <v>0</v>
      </c>
      <c r="I38" s="35">
        <v>0</v>
      </c>
      <c r="J38" s="35">
        <v>13344412.66</v>
      </c>
      <c r="K38" s="35">
        <v>0</v>
      </c>
      <c r="L38" s="36">
        <v>45627</v>
      </c>
      <c r="M38" s="34" t="s">
        <v>76</v>
      </c>
    </row>
    <row r="39" spans="1:13" s="6" customFormat="1" ht="24.95" customHeight="1" x14ac:dyDescent="0.25">
      <c r="A39" s="12">
        <v>8</v>
      </c>
      <c r="B39" s="10" t="s">
        <v>32</v>
      </c>
      <c r="C39" s="58" t="s">
        <v>77</v>
      </c>
      <c r="D39" s="34" t="s">
        <v>8</v>
      </c>
      <c r="E39" s="11" t="s">
        <v>75</v>
      </c>
      <c r="F39" s="14">
        <f>SUM(G39:K39)</f>
        <v>5063872.5199999996</v>
      </c>
      <c r="G39" s="35">
        <v>0</v>
      </c>
      <c r="H39" s="35">
        <v>0</v>
      </c>
      <c r="I39" s="35">
        <v>0</v>
      </c>
      <c r="J39" s="35">
        <v>5063872.5199999996</v>
      </c>
      <c r="K39" s="35">
        <v>0</v>
      </c>
      <c r="L39" s="36">
        <v>45627</v>
      </c>
      <c r="M39" s="34" t="s">
        <v>76</v>
      </c>
    </row>
    <row r="40" spans="1:13" s="6" customFormat="1" ht="24.95" customHeight="1" x14ac:dyDescent="0.25">
      <c r="A40" s="12">
        <v>9</v>
      </c>
      <c r="B40" s="10" t="s">
        <v>33</v>
      </c>
      <c r="C40" s="10" t="s">
        <v>77</v>
      </c>
      <c r="D40" s="34" t="s">
        <v>8</v>
      </c>
      <c r="E40" s="11">
        <v>2000</v>
      </c>
      <c r="F40" s="14">
        <f>SUM(G40:K40)</f>
        <v>8279282.79</v>
      </c>
      <c r="G40" s="35">
        <v>0</v>
      </c>
      <c r="H40" s="35">
        <v>0</v>
      </c>
      <c r="I40" s="35">
        <v>0</v>
      </c>
      <c r="J40" s="35">
        <v>8279282.79</v>
      </c>
      <c r="K40" s="35">
        <v>0</v>
      </c>
      <c r="L40" s="36">
        <v>45627</v>
      </c>
      <c r="M40" s="34" t="s">
        <v>76</v>
      </c>
    </row>
    <row r="41" spans="1:13" s="6" customFormat="1" ht="24.95" customHeight="1" x14ac:dyDescent="0.25">
      <c r="A41" s="12">
        <v>10</v>
      </c>
      <c r="B41" s="10" t="s">
        <v>36</v>
      </c>
      <c r="C41" s="58" t="s">
        <v>77</v>
      </c>
      <c r="D41" s="34" t="s">
        <v>8</v>
      </c>
      <c r="E41" s="11" t="s">
        <v>75</v>
      </c>
      <c r="F41" s="14">
        <f>SUM(G41:K41)</f>
        <v>8202493.790000001</v>
      </c>
      <c r="G41" s="35">
        <v>0</v>
      </c>
      <c r="H41" s="35">
        <v>0</v>
      </c>
      <c r="I41" s="35">
        <v>0</v>
      </c>
      <c r="J41" s="35">
        <v>8202493.790000001</v>
      </c>
      <c r="K41" s="35">
        <v>0</v>
      </c>
      <c r="L41" s="36">
        <v>45627</v>
      </c>
      <c r="M41" s="34" t="s">
        <v>76</v>
      </c>
    </row>
    <row r="42" spans="1:13" ht="15" customHeight="1" x14ac:dyDescent="0.25">
      <c r="A42" s="80" t="s">
        <v>54</v>
      </c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</row>
    <row r="43" spans="1:13" ht="15" customHeight="1" x14ac:dyDescent="0.25">
      <c r="A43" s="93" t="s">
        <v>55</v>
      </c>
      <c r="B43" s="93"/>
      <c r="C43" s="29" t="s">
        <v>72</v>
      </c>
      <c r="D43" s="29" t="s">
        <v>72</v>
      </c>
      <c r="E43" s="32" t="s">
        <v>72</v>
      </c>
      <c r="F43" s="32">
        <f>F45</f>
        <v>97250480.410000011</v>
      </c>
      <c r="G43" s="32">
        <f t="shared" ref="G43:K43" si="7">G45</f>
        <v>0</v>
      </c>
      <c r="H43" s="32">
        <f t="shared" si="7"/>
        <v>0</v>
      </c>
      <c r="I43" s="32">
        <f t="shared" si="7"/>
        <v>0</v>
      </c>
      <c r="J43" s="32">
        <f t="shared" si="7"/>
        <v>97250480.410000011</v>
      </c>
      <c r="K43" s="32">
        <f t="shared" si="7"/>
        <v>0</v>
      </c>
      <c r="L43" s="29" t="s">
        <v>72</v>
      </c>
      <c r="M43" s="29" t="s">
        <v>72</v>
      </c>
    </row>
    <row r="44" spans="1:13" x14ac:dyDescent="0.25">
      <c r="A44" s="80" t="s">
        <v>89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</row>
    <row r="45" spans="1:13" ht="27.75" customHeight="1" x14ac:dyDescent="0.25">
      <c r="A45" s="83" t="s">
        <v>88</v>
      </c>
      <c r="B45" s="83"/>
      <c r="C45" s="33" t="s">
        <v>72</v>
      </c>
      <c r="D45" s="33" t="s">
        <v>72</v>
      </c>
      <c r="E45" s="31" t="s">
        <v>72</v>
      </c>
      <c r="F45" s="31">
        <f t="shared" ref="F45:K45" si="8">SUM(F46:F57)</f>
        <v>97250480.410000011</v>
      </c>
      <c r="G45" s="31">
        <f t="shared" si="8"/>
        <v>0</v>
      </c>
      <c r="H45" s="31">
        <f t="shared" si="8"/>
        <v>0</v>
      </c>
      <c r="I45" s="31">
        <f t="shared" si="8"/>
        <v>0</v>
      </c>
      <c r="J45" s="31">
        <f t="shared" si="8"/>
        <v>97250480.410000011</v>
      </c>
      <c r="K45" s="31">
        <f t="shared" si="8"/>
        <v>0</v>
      </c>
      <c r="L45" s="33" t="s">
        <v>72</v>
      </c>
      <c r="M45" s="33" t="s">
        <v>72</v>
      </c>
    </row>
    <row r="46" spans="1:13" s="7" customFormat="1" ht="15" x14ac:dyDescent="0.25">
      <c r="A46" s="8">
        <v>1</v>
      </c>
      <c r="B46" s="10" t="s">
        <v>40</v>
      </c>
      <c r="C46" s="10" t="s">
        <v>78</v>
      </c>
      <c r="D46" s="28" t="s">
        <v>74</v>
      </c>
      <c r="E46" s="3" t="s">
        <v>75</v>
      </c>
      <c r="F46" s="15">
        <f>SUM(G46:K46)</f>
        <v>4929992.78</v>
      </c>
      <c r="G46" s="1">
        <v>0</v>
      </c>
      <c r="H46" s="1">
        <v>0</v>
      </c>
      <c r="I46" s="1">
        <v>0</v>
      </c>
      <c r="J46" s="1">
        <v>4929992.78</v>
      </c>
      <c r="K46" s="1">
        <v>0</v>
      </c>
      <c r="L46" s="36">
        <v>45992</v>
      </c>
      <c r="M46" s="28" t="s">
        <v>76</v>
      </c>
    </row>
    <row r="47" spans="1:13" s="7" customFormat="1" ht="24.95" customHeight="1" x14ac:dyDescent="0.25">
      <c r="A47" s="12">
        <v>2</v>
      </c>
      <c r="B47" s="10" t="s">
        <v>41</v>
      </c>
      <c r="C47" s="10" t="s">
        <v>77</v>
      </c>
      <c r="D47" s="34" t="s">
        <v>8</v>
      </c>
      <c r="E47" s="11">
        <v>556.37</v>
      </c>
      <c r="F47" s="14">
        <f>SUM(G47:K47)</f>
        <v>9577404.6199999992</v>
      </c>
      <c r="G47" s="35">
        <v>0</v>
      </c>
      <c r="H47" s="35">
        <v>0</v>
      </c>
      <c r="I47" s="35">
        <v>0</v>
      </c>
      <c r="J47" s="1">
        <v>9577404.6199999992</v>
      </c>
      <c r="K47" s="35">
        <v>0</v>
      </c>
      <c r="L47" s="36">
        <v>45992</v>
      </c>
      <c r="M47" s="34" t="s">
        <v>76</v>
      </c>
    </row>
    <row r="48" spans="1:13" s="6" customFormat="1" ht="24.95" customHeight="1" x14ac:dyDescent="0.25">
      <c r="A48" s="8">
        <v>3</v>
      </c>
      <c r="B48" s="67" t="s">
        <v>15</v>
      </c>
      <c r="C48" s="10" t="s">
        <v>77</v>
      </c>
      <c r="D48" s="34" t="s">
        <v>8</v>
      </c>
      <c r="E48" s="11">
        <v>302.39999999999998</v>
      </c>
      <c r="F48" s="14">
        <f>SUM(G48:K48)</f>
        <v>10202478.130000001</v>
      </c>
      <c r="G48" s="35">
        <v>0</v>
      </c>
      <c r="H48" s="35">
        <v>0</v>
      </c>
      <c r="I48" s="35">
        <v>0</v>
      </c>
      <c r="J48" s="1">
        <v>10202478.130000001</v>
      </c>
      <c r="K48" s="35">
        <v>0</v>
      </c>
      <c r="L48" s="36">
        <v>45992</v>
      </c>
      <c r="M48" s="34" t="s">
        <v>76</v>
      </c>
    </row>
    <row r="49" spans="1:13" s="6" customFormat="1" ht="24.95" customHeight="1" x14ac:dyDescent="0.25">
      <c r="A49" s="12">
        <v>4</v>
      </c>
      <c r="B49" s="67" t="s">
        <v>16</v>
      </c>
      <c r="C49" s="10" t="s">
        <v>77</v>
      </c>
      <c r="D49" s="34" t="s">
        <v>8</v>
      </c>
      <c r="E49" s="11">
        <v>821.78</v>
      </c>
      <c r="F49" s="14">
        <f>SUM(G49:K49)</f>
        <v>7744956.6200000001</v>
      </c>
      <c r="G49" s="35">
        <v>0</v>
      </c>
      <c r="H49" s="35">
        <v>0</v>
      </c>
      <c r="I49" s="35">
        <v>0</v>
      </c>
      <c r="J49" s="1">
        <v>7744956.6200000001</v>
      </c>
      <c r="K49" s="35">
        <v>0</v>
      </c>
      <c r="L49" s="36">
        <v>45992</v>
      </c>
      <c r="M49" s="34" t="s">
        <v>76</v>
      </c>
    </row>
    <row r="50" spans="1:13" s="6" customFormat="1" ht="24.95" customHeight="1" x14ac:dyDescent="0.25">
      <c r="A50" s="8">
        <v>5</v>
      </c>
      <c r="B50" s="67" t="s">
        <v>18</v>
      </c>
      <c r="C50" s="10" t="s">
        <v>77</v>
      </c>
      <c r="D50" s="34" t="s">
        <v>8</v>
      </c>
      <c r="E50" s="11">
        <v>542.44000000000005</v>
      </c>
      <c r="F50" s="14">
        <f>SUM(G50:K50)</f>
        <v>8122726</v>
      </c>
      <c r="G50" s="35">
        <v>0</v>
      </c>
      <c r="H50" s="35">
        <v>0</v>
      </c>
      <c r="I50" s="35">
        <v>0</v>
      </c>
      <c r="J50" s="1">
        <v>8122726</v>
      </c>
      <c r="K50" s="35">
        <v>0</v>
      </c>
      <c r="L50" s="36">
        <v>45992</v>
      </c>
      <c r="M50" s="34" t="s">
        <v>76</v>
      </c>
    </row>
    <row r="51" spans="1:13" ht="24.75" customHeight="1" x14ac:dyDescent="0.25">
      <c r="A51" s="12">
        <v>6</v>
      </c>
      <c r="B51" s="10" t="s">
        <v>46</v>
      </c>
      <c r="C51" s="10" t="s">
        <v>78</v>
      </c>
      <c r="D51" s="28" t="s">
        <v>74</v>
      </c>
      <c r="E51" s="3" t="s">
        <v>75</v>
      </c>
      <c r="F51" s="15">
        <f t="shared" ref="F51:F57" si="9">SUM(G51:K51)</f>
        <v>6928778.71</v>
      </c>
      <c r="G51" s="1">
        <v>0</v>
      </c>
      <c r="H51" s="1">
        <v>0</v>
      </c>
      <c r="I51" s="1">
        <v>0</v>
      </c>
      <c r="J51" s="1">
        <v>6928778.71</v>
      </c>
      <c r="K51" s="1">
        <v>0</v>
      </c>
      <c r="L51" s="36">
        <v>45992</v>
      </c>
      <c r="M51" s="28" t="s">
        <v>76</v>
      </c>
    </row>
    <row r="52" spans="1:13" ht="27" customHeight="1" x14ac:dyDescent="0.25">
      <c r="A52" s="8">
        <v>7</v>
      </c>
      <c r="B52" s="10" t="s">
        <v>46</v>
      </c>
      <c r="C52" s="10" t="s">
        <v>80</v>
      </c>
      <c r="D52" s="28" t="s">
        <v>74</v>
      </c>
      <c r="E52" s="3" t="s">
        <v>75</v>
      </c>
      <c r="F52" s="15">
        <f t="shared" si="9"/>
        <v>1261400.67</v>
      </c>
      <c r="G52" s="1">
        <v>0</v>
      </c>
      <c r="H52" s="1">
        <v>0</v>
      </c>
      <c r="I52" s="1">
        <v>0</v>
      </c>
      <c r="J52" s="1">
        <v>1261400.67</v>
      </c>
      <c r="K52" s="1">
        <v>0</v>
      </c>
      <c r="L52" s="36">
        <v>45992</v>
      </c>
      <c r="M52" s="28" t="s">
        <v>76</v>
      </c>
    </row>
    <row r="53" spans="1:13" ht="27" customHeight="1" x14ac:dyDescent="0.25">
      <c r="A53" s="12">
        <v>8</v>
      </c>
      <c r="B53" s="10" t="s">
        <v>46</v>
      </c>
      <c r="C53" s="10" t="s">
        <v>79</v>
      </c>
      <c r="D53" s="28" t="s">
        <v>74</v>
      </c>
      <c r="E53" s="3" t="s">
        <v>75</v>
      </c>
      <c r="F53" s="15">
        <f t="shared" si="9"/>
        <v>1320772.4300000002</v>
      </c>
      <c r="G53" s="1">
        <v>0</v>
      </c>
      <c r="H53" s="1">
        <v>0</v>
      </c>
      <c r="I53" s="1">
        <v>0</v>
      </c>
      <c r="J53" s="1">
        <v>1320772.4300000002</v>
      </c>
      <c r="K53" s="1">
        <v>0</v>
      </c>
      <c r="L53" s="36">
        <v>45992</v>
      </c>
      <c r="M53" s="28" t="s">
        <v>76</v>
      </c>
    </row>
    <row r="54" spans="1:13" s="7" customFormat="1" ht="15" x14ac:dyDescent="0.25">
      <c r="A54" s="8">
        <v>9</v>
      </c>
      <c r="B54" s="10" t="s">
        <v>19</v>
      </c>
      <c r="C54" s="10" t="s">
        <v>78</v>
      </c>
      <c r="D54" s="28" t="s">
        <v>74</v>
      </c>
      <c r="E54" s="3" t="s">
        <v>75</v>
      </c>
      <c r="F54" s="15">
        <f t="shared" si="9"/>
        <v>14448826.950000001</v>
      </c>
      <c r="G54" s="1">
        <v>0</v>
      </c>
      <c r="H54" s="1">
        <v>0</v>
      </c>
      <c r="I54" s="1">
        <v>0</v>
      </c>
      <c r="J54" s="1">
        <v>14448826.950000001</v>
      </c>
      <c r="K54" s="1">
        <v>0</v>
      </c>
      <c r="L54" s="36">
        <v>45992</v>
      </c>
      <c r="M54" s="28" t="s">
        <v>76</v>
      </c>
    </row>
    <row r="55" spans="1:13" s="7" customFormat="1" ht="24.95" customHeight="1" x14ac:dyDescent="0.25">
      <c r="A55" s="12">
        <v>10</v>
      </c>
      <c r="B55" s="10" t="s">
        <v>47</v>
      </c>
      <c r="C55" s="10" t="s">
        <v>77</v>
      </c>
      <c r="D55" s="34" t="s">
        <v>8</v>
      </c>
      <c r="E55" s="11">
        <v>697.52</v>
      </c>
      <c r="F55" s="14">
        <f t="shared" si="9"/>
        <v>6014037.2300000004</v>
      </c>
      <c r="G55" s="35">
        <v>0</v>
      </c>
      <c r="H55" s="35">
        <v>0</v>
      </c>
      <c r="I55" s="35">
        <v>0</v>
      </c>
      <c r="J55" s="1">
        <v>6014037.2300000004</v>
      </c>
      <c r="K55" s="35">
        <v>0</v>
      </c>
      <c r="L55" s="36">
        <v>45992</v>
      </c>
      <c r="M55" s="34" t="s">
        <v>76</v>
      </c>
    </row>
    <row r="56" spans="1:13" s="7" customFormat="1" ht="24.95" customHeight="1" x14ac:dyDescent="0.25">
      <c r="A56" s="8">
        <v>11</v>
      </c>
      <c r="B56" s="10" t="s">
        <v>50</v>
      </c>
      <c r="C56" s="10" t="s">
        <v>77</v>
      </c>
      <c r="D56" s="34" t="s">
        <v>8</v>
      </c>
      <c r="E56" s="11">
        <v>882.62</v>
      </c>
      <c r="F56" s="14">
        <f t="shared" si="9"/>
        <v>11039872.52</v>
      </c>
      <c r="G56" s="35">
        <v>0</v>
      </c>
      <c r="H56" s="35">
        <v>0</v>
      </c>
      <c r="I56" s="35">
        <v>0</v>
      </c>
      <c r="J56" s="1">
        <v>11039872.52</v>
      </c>
      <c r="K56" s="35">
        <v>0</v>
      </c>
      <c r="L56" s="36">
        <v>45992</v>
      </c>
      <c r="M56" s="34" t="s">
        <v>76</v>
      </c>
    </row>
    <row r="57" spans="1:13" s="6" customFormat="1" ht="24.95" customHeight="1" x14ac:dyDescent="0.25">
      <c r="A57" s="12">
        <v>12</v>
      </c>
      <c r="B57" s="10" t="s">
        <v>53</v>
      </c>
      <c r="C57" s="10" t="s">
        <v>77</v>
      </c>
      <c r="D57" s="34" t="s">
        <v>8</v>
      </c>
      <c r="E57" s="11">
        <v>1138</v>
      </c>
      <c r="F57" s="14">
        <f t="shared" si="9"/>
        <v>15659233.75</v>
      </c>
      <c r="G57" s="35">
        <v>0</v>
      </c>
      <c r="H57" s="35">
        <v>0</v>
      </c>
      <c r="I57" s="35">
        <v>0</v>
      </c>
      <c r="J57" s="1">
        <v>15659233.75</v>
      </c>
      <c r="K57" s="35">
        <v>0</v>
      </c>
      <c r="L57" s="36">
        <v>45992</v>
      </c>
      <c r="M57" s="34" t="s">
        <v>76</v>
      </c>
    </row>
    <row r="58" spans="1:13" x14ac:dyDescent="0.25">
      <c r="E58" s="5"/>
    </row>
    <row r="59" spans="1:13" x14ac:dyDescent="0.25">
      <c r="E59" s="5"/>
    </row>
  </sheetData>
  <autoFilter ref="A8:M59"/>
  <mergeCells count="25">
    <mergeCell ref="A43:B43"/>
    <mergeCell ref="A44:M44"/>
    <mergeCell ref="A45:B45"/>
    <mergeCell ref="A28:M28"/>
    <mergeCell ref="A30:M30"/>
    <mergeCell ref="A31:B31"/>
    <mergeCell ref="A29:B29"/>
    <mergeCell ref="A42:M42"/>
    <mergeCell ref="A9:B9"/>
    <mergeCell ref="A10:M10"/>
    <mergeCell ref="A11:B11"/>
    <mergeCell ref="A13:B13"/>
    <mergeCell ref="A12:M12"/>
    <mergeCell ref="I2:M2"/>
    <mergeCell ref="C3:H3"/>
    <mergeCell ref="A5:A7"/>
    <mergeCell ref="B5:B7"/>
    <mergeCell ref="C5:C7"/>
    <mergeCell ref="D5:D7"/>
    <mergeCell ref="E5:E7"/>
    <mergeCell ref="F5:K5"/>
    <mergeCell ref="L5:L7"/>
    <mergeCell ref="M5:M7"/>
    <mergeCell ref="F6:F7"/>
    <mergeCell ref="G6:K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796"/>
  <sheetViews>
    <sheetView topLeftCell="A4" zoomScale="120" zoomScaleNormal="120" workbookViewId="0">
      <selection activeCell="C9" sqref="C9"/>
    </sheetView>
  </sheetViews>
  <sheetFormatPr defaultRowHeight="15" x14ac:dyDescent="0.25"/>
  <cols>
    <col min="1" max="1" width="5.28515625" style="38" customWidth="1"/>
    <col min="2" max="2" width="34.42578125" style="7" customWidth="1"/>
    <col min="3" max="3" width="21.140625" style="39" customWidth="1"/>
    <col min="4" max="4" width="21.140625" style="38" customWidth="1"/>
    <col min="5" max="5" width="20.42578125" style="38" customWidth="1"/>
    <col min="6" max="6" width="21" style="38" customWidth="1"/>
    <col min="7" max="7" width="24.140625" style="40" customWidth="1"/>
    <col min="8" max="16384" width="9.140625" style="7"/>
  </cols>
  <sheetData>
    <row r="1" spans="1:7" x14ac:dyDescent="0.25">
      <c r="A1" s="41"/>
      <c r="B1" s="42"/>
      <c r="C1" s="43"/>
      <c r="D1" s="44"/>
      <c r="E1" s="44"/>
      <c r="F1" s="44" t="s">
        <v>82</v>
      </c>
      <c r="G1" s="45"/>
    </row>
    <row r="2" spans="1:7" ht="50.1" customHeight="1" x14ac:dyDescent="0.25">
      <c r="A2" s="46"/>
      <c r="B2" s="9"/>
      <c r="C2" s="47"/>
      <c r="D2" s="48"/>
      <c r="E2" s="48"/>
      <c r="F2" s="106" t="s">
        <v>83</v>
      </c>
      <c r="G2" s="107"/>
    </row>
    <row r="3" spans="1:7" x14ac:dyDescent="0.25">
      <c r="A3" s="46"/>
      <c r="B3" s="9"/>
      <c r="C3" s="47"/>
      <c r="D3" s="48"/>
      <c r="E3" s="49"/>
      <c r="F3" s="48"/>
      <c r="G3" s="50"/>
    </row>
    <row r="4" spans="1:7" ht="50.1" customHeight="1" x14ac:dyDescent="0.25">
      <c r="A4" s="46"/>
      <c r="B4" s="108" t="s">
        <v>86</v>
      </c>
      <c r="C4" s="108"/>
      <c r="D4" s="108"/>
      <c r="E4" s="108"/>
      <c r="F4" s="108"/>
      <c r="G4" s="50"/>
    </row>
    <row r="5" spans="1:7" x14ac:dyDescent="0.25">
      <c r="A5" s="46"/>
      <c r="B5" s="9"/>
      <c r="C5" s="47"/>
      <c r="D5" s="48"/>
      <c r="E5" s="48"/>
      <c r="F5" s="48"/>
      <c r="G5" s="50"/>
    </row>
    <row r="6" spans="1:7" ht="63.75" x14ac:dyDescent="0.25">
      <c r="A6" s="109" t="s">
        <v>1</v>
      </c>
      <c r="B6" s="110" t="s">
        <v>2</v>
      </c>
      <c r="C6" s="18" t="s">
        <v>3</v>
      </c>
      <c r="D6" s="51" t="s">
        <v>4</v>
      </c>
      <c r="E6" s="51" t="s">
        <v>5</v>
      </c>
      <c r="F6" s="52" t="s">
        <v>6</v>
      </c>
      <c r="G6" s="53" t="s">
        <v>7</v>
      </c>
    </row>
    <row r="7" spans="1:7" x14ac:dyDescent="0.25">
      <c r="A7" s="109"/>
      <c r="B7" s="110"/>
      <c r="C7" s="18" t="s">
        <v>8</v>
      </c>
      <c r="D7" s="51" t="s">
        <v>9</v>
      </c>
      <c r="E7" s="52" t="s">
        <v>10</v>
      </c>
      <c r="F7" s="52" t="s">
        <v>11</v>
      </c>
      <c r="G7" s="54" t="s">
        <v>12</v>
      </c>
    </row>
    <row r="8" spans="1:7" x14ac:dyDescent="0.25">
      <c r="A8" s="52">
        <v>1</v>
      </c>
      <c r="B8" s="17">
        <v>2</v>
      </c>
      <c r="C8" s="19">
        <v>3</v>
      </c>
      <c r="D8" s="52">
        <v>4</v>
      </c>
      <c r="E8" s="52">
        <v>5</v>
      </c>
      <c r="F8" s="52">
        <v>6</v>
      </c>
      <c r="G8" s="15">
        <v>7</v>
      </c>
    </row>
    <row r="9" spans="1:7" x14ac:dyDescent="0.25">
      <c r="A9" s="103" t="s">
        <v>90</v>
      </c>
      <c r="B9" s="103"/>
      <c r="C9" s="55">
        <f>C11+C31+C33</f>
        <v>76700.3</v>
      </c>
      <c r="D9" s="56">
        <f>D11+D31+D33</f>
        <v>2185</v>
      </c>
      <c r="E9" s="56">
        <f>E11+E31+E33</f>
        <v>20</v>
      </c>
      <c r="F9" s="56">
        <f>F11+F31+F33</f>
        <v>16</v>
      </c>
      <c r="G9" s="57">
        <f>G11+G31+G33</f>
        <v>1634841.86</v>
      </c>
    </row>
    <row r="10" spans="1:7" x14ac:dyDescent="0.25">
      <c r="A10" s="104" t="s">
        <v>13</v>
      </c>
      <c r="B10" s="104"/>
      <c r="C10" s="104"/>
      <c r="D10" s="104"/>
      <c r="E10" s="104"/>
      <c r="F10" s="104"/>
      <c r="G10" s="104"/>
    </row>
    <row r="11" spans="1:7" x14ac:dyDescent="0.25">
      <c r="A11" s="103" t="s">
        <v>14</v>
      </c>
      <c r="B11" s="103"/>
      <c r="C11" s="55">
        <f>C13</f>
        <v>76700.3</v>
      </c>
      <c r="D11" s="55">
        <f t="shared" ref="D11:G11" si="0">D13</f>
        <v>2185</v>
      </c>
      <c r="E11" s="55">
        <f t="shared" si="0"/>
        <v>20</v>
      </c>
      <c r="F11" s="55">
        <f t="shared" si="0"/>
        <v>16</v>
      </c>
      <c r="G11" s="55">
        <f t="shared" si="0"/>
        <v>1634841.86</v>
      </c>
    </row>
    <row r="12" spans="1:7" x14ac:dyDescent="0.25">
      <c r="A12" s="104" t="s">
        <v>89</v>
      </c>
      <c r="B12" s="104"/>
      <c r="C12" s="104"/>
      <c r="D12" s="104"/>
      <c r="E12" s="104"/>
      <c r="F12" s="104"/>
      <c r="G12" s="104"/>
    </row>
    <row r="13" spans="1:7" ht="27.95" customHeight="1" x14ac:dyDescent="0.25">
      <c r="A13" s="105" t="s">
        <v>88</v>
      </c>
      <c r="B13" s="105"/>
      <c r="C13" s="55">
        <f>SUM(C14:C29)</f>
        <v>76700.3</v>
      </c>
      <c r="D13" s="56">
        <f>SUM(D14:D29)</f>
        <v>2185</v>
      </c>
      <c r="E13" s="56">
        <f>SUM(E14:E29)</f>
        <v>20</v>
      </c>
      <c r="F13" s="56">
        <f>SUM(F14:F29)</f>
        <v>16</v>
      </c>
      <c r="G13" s="57">
        <f>SUM(G14:G29)</f>
        <v>1634841.86</v>
      </c>
    </row>
    <row r="14" spans="1:7" x14ac:dyDescent="0.25">
      <c r="A14" s="8">
        <v>1</v>
      </c>
      <c r="B14" s="58" t="s">
        <v>39</v>
      </c>
      <c r="C14" s="3">
        <v>2419.6</v>
      </c>
      <c r="D14" s="8">
        <v>67</v>
      </c>
      <c r="E14" s="8">
        <v>1</v>
      </c>
      <c r="F14" s="8">
        <v>1</v>
      </c>
      <c r="G14" s="1">
        <v>45394.47</v>
      </c>
    </row>
    <row r="15" spans="1:7" x14ac:dyDescent="0.25">
      <c r="A15" s="8">
        <v>2</v>
      </c>
      <c r="B15" s="58" t="s">
        <v>40</v>
      </c>
      <c r="C15" s="3">
        <v>2297</v>
      </c>
      <c r="D15" s="8">
        <v>61</v>
      </c>
      <c r="E15" s="8">
        <v>1</v>
      </c>
      <c r="F15" s="8">
        <v>1</v>
      </c>
      <c r="G15" s="1">
        <v>70600.009999999995</v>
      </c>
    </row>
    <row r="16" spans="1:7" x14ac:dyDescent="0.25">
      <c r="A16" s="8">
        <v>3</v>
      </c>
      <c r="B16" s="58" t="s">
        <v>41</v>
      </c>
      <c r="C16" s="3">
        <v>2594.3000000000002</v>
      </c>
      <c r="D16" s="8">
        <v>41</v>
      </c>
      <c r="E16" s="8">
        <v>1</v>
      </c>
      <c r="F16" s="8">
        <v>1</v>
      </c>
      <c r="G16" s="1">
        <v>45223.519999999997</v>
      </c>
    </row>
    <row r="17" spans="1:7" x14ac:dyDescent="0.25">
      <c r="A17" s="8">
        <v>4</v>
      </c>
      <c r="B17" s="58" t="s">
        <v>42</v>
      </c>
      <c r="C17" s="3">
        <v>2362.8000000000002</v>
      </c>
      <c r="D17" s="8">
        <v>62</v>
      </c>
      <c r="E17" s="8">
        <v>1</v>
      </c>
      <c r="F17" s="8">
        <v>1</v>
      </c>
      <c r="G17" s="1">
        <v>45360.44</v>
      </c>
    </row>
    <row r="18" spans="1:7" x14ac:dyDescent="0.25">
      <c r="A18" s="8">
        <v>5</v>
      </c>
      <c r="B18" s="58" t="s">
        <v>43</v>
      </c>
      <c r="C18" s="3">
        <v>7932.3</v>
      </c>
      <c r="D18" s="8">
        <v>140</v>
      </c>
      <c r="E18" s="8">
        <v>1</v>
      </c>
      <c r="F18" s="8">
        <v>1</v>
      </c>
      <c r="G18" s="1">
        <v>63459.519999999997</v>
      </c>
    </row>
    <row r="19" spans="1:7" x14ac:dyDescent="0.25">
      <c r="A19" s="8">
        <v>6</v>
      </c>
      <c r="B19" s="58" t="s">
        <v>44</v>
      </c>
      <c r="C19" s="3">
        <v>5386</v>
      </c>
      <c r="D19" s="8">
        <v>316</v>
      </c>
      <c r="E19" s="8">
        <v>1</v>
      </c>
      <c r="F19" s="8">
        <v>1</v>
      </c>
      <c r="G19" s="1">
        <v>75882.47</v>
      </c>
    </row>
    <row r="20" spans="1:7" x14ac:dyDescent="0.25">
      <c r="A20" s="8">
        <v>7</v>
      </c>
      <c r="B20" s="58" t="s">
        <v>45</v>
      </c>
      <c r="C20" s="3">
        <v>5899.5</v>
      </c>
      <c r="D20" s="8">
        <v>200</v>
      </c>
      <c r="E20" s="8">
        <v>1</v>
      </c>
      <c r="F20" s="8">
        <v>1</v>
      </c>
      <c r="G20" s="1">
        <v>56894.94</v>
      </c>
    </row>
    <row r="21" spans="1:7" x14ac:dyDescent="0.25">
      <c r="A21" s="8">
        <v>8</v>
      </c>
      <c r="B21" s="58" t="s">
        <v>46</v>
      </c>
      <c r="C21" s="3">
        <v>3681</v>
      </c>
      <c r="D21" s="8">
        <v>116</v>
      </c>
      <c r="E21" s="8">
        <v>3</v>
      </c>
      <c r="F21" s="8">
        <v>1</v>
      </c>
      <c r="G21" s="1">
        <v>274909.93</v>
      </c>
    </row>
    <row r="22" spans="1:7" x14ac:dyDescent="0.25">
      <c r="A22" s="8">
        <v>9</v>
      </c>
      <c r="B22" s="58" t="s">
        <v>47</v>
      </c>
      <c r="C22" s="3">
        <v>3761.6</v>
      </c>
      <c r="D22" s="8">
        <v>137</v>
      </c>
      <c r="E22" s="8">
        <v>1</v>
      </c>
      <c r="F22" s="8">
        <v>1</v>
      </c>
      <c r="G22" s="1">
        <v>64447.93</v>
      </c>
    </row>
    <row r="23" spans="1:7" x14ac:dyDescent="0.25">
      <c r="A23" s="8">
        <v>10</v>
      </c>
      <c r="B23" s="58" t="s">
        <v>28</v>
      </c>
      <c r="C23" s="3">
        <v>6093.8</v>
      </c>
      <c r="D23" s="8">
        <v>226</v>
      </c>
      <c r="E23" s="8">
        <v>1</v>
      </c>
      <c r="F23" s="8">
        <v>1</v>
      </c>
      <c r="G23" s="1">
        <v>63915.44</v>
      </c>
    </row>
    <row r="24" spans="1:7" x14ac:dyDescent="0.25">
      <c r="A24" s="8">
        <v>11</v>
      </c>
      <c r="B24" s="58" t="s">
        <v>48</v>
      </c>
      <c r="C24" s="3">
        <v>2694.6</v>
      </c>
      <c r="D24" s="8">
        <v>87</v>
      </c>
      <c r="E24" s="8">
        <v>1</v>
      </c>
      <c r="F24" s="8">
        <v>1</v>
      </c>
      <c r="G24" s="1">
        <v>112646.03</v>
      </c>
    </row>
    <row r="25" spans="1:7" x14ac:dyDescent="0.25">
      <c r="A25" s="8">
        <v>12</v>
      </c>
      <c r="B25" s="58" t="s">
        <v>49</v>
      </c>
      <c r="C25" s="3">
        <v>6457.9</v>
      </c>
      <c r="D25" s="8">
        <v>193</v>
      </c>
      <c r="E25" s="8">
        <v>1</v>
      </c>
      <c r="F25" s="8">
        <v>1</v>
      </c>
      <c r="G25" s="1">
        <v>81352.850000000006</v>
      </c>
    </row>
    <row r="26" spans="1:7" x14ac:dyDescent="0.25">
      <c r="A26" s="8">
        <v>13</v>
      </c>
      <c r="B26" s="58" t="s">
        <v>50</v>
      </c>
      <c r="C26" s="3">
        <v>5927.9</v>
      </c>
      <c r="D26" s="8">
        <v>189</v>
      </c>
      <c r="E26" s="8">
        <v>1</v>
      </c>
      <c r="F26" s="8">
        <v>1</v>
      </c>
      <c r="G26" s="1">
        <v>78648.05</v>
      </c>
    </row>
    <row r="27" spans="1:7" x14ac:dyDescent="0.25">
      <c r="A27" s="8">
        <v>14</v>
      </c>
      <c r="B27" s="58" t="s">
        <v>51</v>
      </c>
      <c r="C27" s="3">
        <v>8913.6</v>
      </c>
      <c r="D27" s="8">
        <v>227</v>
      </c>
      <c r="E27" s="8">
        <v>3</v>
      </c>
      <c r="F27" s="8">
        <v>1</v>
      </c>
      <c r="G27" s="1">
        <v>350830.51</v>
      </c>
    </row>
    <row r="28" spans="1:7" x14ac:dyDescent="0.25">
      <c r="A28" s="8">
        <v>15</v>
      </c>
      <c r="B28" s="58" t="s">
        <v>52</v>
      </c>
      <c r="C28" s="3">
        <v>2211.1999999999998</v>
      </c>
      <c r="D28" s="8">
        <v>87</v>
      </c>
      <c r="E28" s="8">
        <v>1</v>
      </c>
      <c r="F28" s="8">
        <v>1</v>
      </c>
      <c r="G28" s="1">
        <v>127841.81</v>
      </c>
    </row>
    <row r="29" spans="1:7" x14ac:dyDescent="0.25">
      <c r="A29" s="8">
        <v>16</v>
      </c>
      <c r="B29" s="58" t="s">
        <v>53</v>
      </c>
      <c r="C29" s="3">
        <v>8067.2</v>
      </c>
      <c r="D29" s="8">
        <v>36</v>
      </c>
      <c r="E29" s="8">
        <v>1</v>
      </c>
      <c r="F29" s="8">
        <v>1</v>
      </c>
      <c r="G29" s="1">
        <v>77433.94</v>
      </c>
    </row>
    <row r="30" spans="1:7" x14ac:dyDescent="0.25">
      <c r="A30" s="104" t="s">
        <v>37</v>
      </c>
      <c r="B30" s="104"/>
      <c r="C30" s="104"/>
      <c r="D30" s="104"/>
      <c r="E30" s="104"/>
      <c r="F30" s="104"/>
      <c r="G30" s="104"/>
    </row>
    <row r="31" spans="1:7" x14ac:dyDescent="0.25">
      <c r="A31" s="103" t="s">
        <v>38</v>
      </c>
      <c r="B31" s="103"/>
      <c r="C31" s="55">
        <v>0</v>
      </c>
      <c r="D31" s="55">
        <v>0</v>
      </c>
      <c r="E31" s="55">
        <v>0</v>
      </c>
      <c r="F31" s="55">
        <v>0</v>
      </c>
      <c r="G31" s="55">
        <v>0</v>
      </c>
    </row>
    <row r="32" spans="1:7" x14ac:dyDescent="0.25">
      <c r="A32" s="104" t="s">
        <v>54</v>
      </c>
      <c r="B32" s="104"/>
      <c r="C32" s="104"/>
      <c r="D32" s="104"/>
      <c r="E32" s="104"/>
      <c r="F32" s="104"/>
      <c r="G32" s="104"/>
    </row>
    <row r="33" spans="1:7" x14ac:dyDescent="0.25">
      <c r="A33" s="103" t="s">
        <v>55</v>
      </c>
      <c r="B33" s="103"/>
      <c r="C33" s="55">
        <v>0</v>
      </c>
      <c r="D33" s="55">
        <v>0</v>
      </c>
      <c r="E33" s="55">
        <v>0</v>
      </c>
      <c r="F33" s="55">
        <v>0</v>
      </c>
      <c r="G33" s="55">
        <v>0</v>
      </c>
    </row>
    <row r="34" spans="1:7" x14ac:dyDescent="0.25">
      <c r="A34" s="59"/>
      <c r="B34" s="60"/>
      <c r="C34" s="61"/>
      <c r="D34" s="59"/>
      <c r="E34" s="59"/>
      <c r="F34" s="59"/>
      <c r="G34" s="62" t="s">
        <v>56</v>
      </c>
    </row>
    <row r="16796" spans="2:2" x14ac:dyDescent="0.25">
      <c r="B16796" s="7">
        <v>8893</v>
      </c>
    </row>
  </sheetData>
  <autoFilter ref="A9:G34">
    <filterColumn colId="0" showButton="0"/>
  </autoFilter>
  <mergeCells count="13">
    <mergeCell ref="A11:B11"/>
    <mergeCell ref="F2:G2"/>
    <mergeCell ref="B4:F4"/>
    <mergeCell ref="A6:A7"/>
    <mergeCell ref="B6:B7"/>
    <mergeCell ref="A9:B9"/>
    <mergeCell ref="A10:G10"/>
    <mergeCell ref="A33:B33"/>
    <mergeCell ref="A32:G32"/>
    <mergeCell ref="A30:G30"/>
    <mergeCell ref="A31:B31"/>
    <mergeCell ref="A12:G12"/>
    <mergeCell ref="A13:B1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4" zoomScaleNormal="100" workbookViewId="0">
      <selection activeCell="D5" sqref="D5:D7"/>
    </sheetView>
  </sheetViews>
  <sheetFormatPr defaultRowHeight="15" x14ac:dyDescent="0.25"/>
  <cols>
    <col min="1" max="1" width="6.140625" style="38" customWidth="1"/>
    <col min="2" max="2" width="36.7109375" style="7" customWidth="1"/>
    <col min="3" max="3" width="28.42578125" style="7" customWidth="1"/>
    <col min="4" max="4" width="13.28515625" style="7" customWidth="1"/>
    <col min="5" max="5" width="18.28515625" style="39" customWidth="1"/>
    <col min="6" max="6" width="16.7109375" style="40" customWidth="1"/>
    <col min="7" max="7" width="15.42578125" style="40" customWidth="1"/>
    <col min="8" max="8" width="18.5703125" style="40" customWidth="1"/>
    <col min="9" max="9" width="12.7109375" style="40" customWidth="1"/>
    <col min="10" max="10" width="18.140625" style="40" customWidth="1"/>
    <col min="11" max="11" width="15" style="40" customWidth="1"/>
    <col min="12" max="12" width="11" style="7" customWidth="1"/>
    <col min="13" max="13" width="9.140625" style="7" customWidth="1"/>
    <col min="14" max="16384" width="9.140625" style="7"/>
  </cols>
  <sheetData>
    <row r="1" spans="1:13" x14ac:dyDescent="0.25">
      <c r="A1" s="20"/>
      <c r="B1" s="21"/>
      <c r="C1" s="21"/>
      <c r="D1" s="21"/>
      <c r="E1" s="22"/>
      <c r="F1" s="23"/>
      <c r="G1" s="23"/>
      <c r="H1" s="23"/>
      <c r="I1" s="23"/>
      <c r="J1" s="23"/>
      <c r="K1" s="111" t="s">
        <v>81</v>
      </c>
      <c r="L1" s="111"/>
      <c r="M1" s="112"/>
    </row>
    <row r="2" spans="1:13" ht="50.1" customHeight="1" x14ac:dyDescent="0.25">
      <c r="A2" s="24"/>
      <c r="B2" s="2"/>
      <c r="C2" s="2"/>
      <c r="D2" s="2"/>
      <c r="E2" s="25"/>
      <c r="F2" s="5"/>
      <c r="G2" s="5"/>
      <c r="H2" s="5"/>
      <c r="I2" s="87" t="s">
        <v>83</v>
      </c>
      <c r="J2" s="87"/>
      <c r="K2" s="87"/>
      <c r="L2" s="87"/>
      <c r="M2" s="88"/>
    </row>
    <row r="3" spans="1:13" ht="50.1" customHeight="1" x14ac:dyDescent="0.25">
      <c r="A3" s="24"/>
      <c r="B3" s="2"/>
      <c r="C3" s="94" t="s">
        <v>87</v>
      </c>
      <c r="D3" s="94"/>
      <c r="E3" s="113"/>
      <c r="F3" s="94"/>
      <c r="G3" s="94"/>
      <c r="H3" s="94"/>
      <c r="I3" s="5"/>
      <c r="J3" s="5"/>
      <c r="K3" s="5"/>
      <c r="L3" s="2"/>
      <c r="M3" s="26"/>
    </row>
    <row r="4" spans="1:13" x14ac:dyDescent="0.25">
      <c r="A4" s="24"/>
      <c r="B4" s="2"/>
      <c r="C4" s="2"/>
      <c r="D4" s="2"/>
      <c r="E4" s="25"/>
      <c r="F4" s="5"/>
      <c r="G4" s="5"/>
      <c r="H4" s="5"/>
      <c r="I4" s="5"/>
      <c r="J4" s="5"/>
      <c r="K4" s="5"/>
      <c r="L4" s="2"/>
      <c r="M4" s="26"/>
    </row>
    <row r="5" spans="1:13" x14ac:dyDescent="0.25">
      <c r="A5" s="95" t="s">
        <v>1</v>
      </c>
      <c r="B5" s="96" t="s">
        <v>58</v>
      </c>
      <c r="C5" s="91" t="s">
        <v>59</v>
      </c>
      <c r="D5" s="91" t="s">
        <v>60</v>
      </c>
      <c r="E5" s="114" t="s">
        <v>61</v>
      </c>
      <c r="F5" s="98" t="s">
        <v>62</v>
      </c>
      <c r="G5" s="98"/>
      <c r="H5" s="98"/>
      <c r="I5" s="98"/>
      <c r="J5" s="98"/>
      <c r="K5" s="98"/>
      <c r="L5" s="99" t="s">
        <v>63</v>
      </c>
      <c r="M5" s="100" t="s">
        <v>64</v>
      </c>
    </row>
    <row r="6" spans="1:13" x14ac:dyDescent="0.25">
      <c r="A6" s="95"/>
      <c r="B6" s="96"/>
      <c r="C6" s="91"/>
      <c r="D6" s="91"/>
      <c r="E6" s="114"/>
      <c r="F6" s="101" t="s">
        <v>65</v>
      </c>
      <c r="G6" s="98" t="s">
        <v>66</v>
      </c>
      <c r="H6" s="98"/>
      <c r="I6" s="98"/>
      <c r="J6" s="98"/>
      <c r="K6" s="98"/>
      <c r="L6" s="99"/>
      <c r="M6" s="100"/>
    </row>
    <row r="7" spans="1:13" ht="64.5" customHeight="1" x14ac:dyDescent="0.25">
      <c r="A7" s="95"/>
      <c r="B7" s="96"/>
      <c r="C7" s="91"/>
      <c r="D7" s="91"/>
      <c r="E7" s="114"/>
      <c r="F7" s="101"/>
      <c r="G7" s="27" t="s">
        <v>67</v>
      </c>
      <c r="H7" s="27" t="s">
        <v>68</v>
      </c>
      <c r="I7" s="27" t="s">
        <v>69</v>
      </c>
      <c r="J7" s="27" t="s">
        <v>70</v>
      </c>
      <c r="K7" s="27" t="s">
        <v>71</v>
      </c>
      <c r="L7" s="99"/>
      <c r="M7" s="100"/>
    </row>
    <row r="8" spans="1:13" ht="15.75" customHeight="1" x14ac:dyDescent="0.25">
      <c r="A8" s="8">
        <v>1</v>
      </c>
      <c r="B8" s="28">
        <v>2</v>
      </c>
      <c r="C8" s="28">
        <v>3</v>
      </c>
      <c r="D8" s="28">
        <v>4</v>
      </c>
      <c r="E8" s="3">
        <v>5</v>
      </c>
      <c r="F8" s="1">
        <v>6</v>
      </c>
      <c r="G8" s="1">
        <v>7</v>
      </c>
      <c r="H8" s="1">
        <v>8</v>
      </c>
      <c r="I8" s="1">
        <v>9</v>
      </c>
      <c r="J8" s="1">
        <v>10</v>
      </c>
      <c r="K8" s="1">
        <v>11</v>
      </c>
      <c r="L8" s="28">
        <v>12</v>
      </c>
      <c r="M8" s="28">
        <v>13</v>
      </c>
    </row>
    <row r="9" spans="1:13" ht="14.25" customHeight="1" x14ac:dyDescent="0.25">
      <c r="A9" s="93" t="s">
        <v>90</v>
      </c>
      <c r="B9" s="93"/>
      <c r="C9" s="29" t="s">
        <v>72</v>
      </c>
      <c r="D9" s="29" t="s">
        <v>72</v>
      </c>
      <c r="E9" s="30" t="s">
        <v>72</v>
      </c>
      <c r="F9" s="31">
        <f t="shared" ref="F9:K9" si="0">F11+F35+F37</f>
        <v>1634841.86</v>
      </c>
      <c r="G9" s="31">
        <f t="shared" si="0"/>
        <v>0</v>
      </c>
      <c r="H9" s="31">
        <f t="shared" si="0"/>
        <v>0</v>
      </c>
      <c r="I9" s="31">
        <f t="shared" si="0"/>
        <v>0</v>
      </c>
      <c r="J9" s="31">
        <f t="shared" si="0"/>
        <v>1634841.86</v>
      </c>
      <c r="K9" s="31">
        <f t="shared" si="0"/>
        <v>0</v>
      </c>
      <c r="L9" s="29" t="s">
        <v>72</v>
      </c>
      <c r="M9" s="29" t="s">
        <v>72</v>
      </c>
    </row>
    <row r="10" spans="1:13" ht="15.75" customHeight="1" x14ac:dyDescent="0.25">
      <c r="A10" s="80" t="s">
        <v>13</v>
      </c>
      <c r="B10" s="80"/>
      <c r="C10" s="80"/>
      <c r="D10" s="80"/>
      <c r="E10" s="115"/>
      <c r="F10" s="80"/>
      <c r="G10" s="80"/>
      <c r="H10" s="80"/>
      <c r="I10" s="80"/>
      <c r="J10" s="80"/>
      <c r="K10" s="80"/>
      <c r="L10" s="80"/>
      <c r="M10" s="80"/>
    </row>
    <row r="11" spans="1:13" ht="14.25" customHeight="1" x14ac:dyDescent="0.25">
      <c r="A11" s="93" t="s">
        <v>14</v>
      </c>
      <c r="B11" s="93"/>
      <c r="C11" s="29" t="s">
        <v>72</v>
      </c>
      <c r="D11" s="29" t="s">
        <v>72</v>
      </c>
      <c r="E11" s="30" t="s">
        <v>72</v>
      </c>
      <c r="F11" s="32">
        <f>F13</f>
        <v>1634841.86</v>
      </c>
      <c r="G11" s="32">
        <f t="shared" ref="G11:K11" si="1">G13</f>
        <v>0</v>
      </c>
      <c r="H11" s="32">
        <f t="shared" si="1"/>
        <v>0</v>
      </c>
      <c r="I11" s="32">
        <f t="shared" si="1"/>
        <v>0</v>
      </c>
      <c r="J11" s="32">
        <f t="shared" si="1"/>
        <v>1634841.86</v>
      </c>
      <c r="K11" s="32">
        <f t="shared" si="1"/>
        <v>0</v>
      </c>
      <c r="L11" s="29" t="s">
        <v>72</v>
      </c>
      <c r="M11" s="29" t="s">
        <v>72</v>
      </c>
    </row>
    <row r="12" spans="1:13" x14ac:dyDescent="0.25">
      <c r="A12" s="80" t="s">
        <v>89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</row>
    <row r="13" spans="1:13" ht="24.95" customHeight="1" x14ac:dyDescent="0.25">
      <c r="A13" s="83" t="s">
        <v>88</v>
      </c>
      <c r="B13" s="83"/>
      <c r="C13" s="29" t="s">
        <v>72</v>
      </c>
      <c r="D13" s="33" t="s">
        <v>72</v>
      </c>
      <c r="E13" s="31" t="s">
        <v>72</v>
      </c>
      <c r="F13" s="31">
        <f t="shared" ref="F13:K13" si="2">SUM(F14:F33)</f>
        <v>1634841.86</v>
      </c>
      <c r="G13" s="31">
        <f t="shared" si="2"/>
        <v>0</v>
      </c>
      <c r="H13" s="31">
        <f t="shared" si="2"/>
        <v>0</v>
      </c>
      <c r="I13" s="31">
        <f t="shared" si="2"/>
        <v>0</v>
      </c>
      <c r="J13" s="31">
        <f t="shared" si="2"/>
        <v>1634841.86</v>
      </c>
      <c r="K13" s="31">
        <f t="shared" si="2"/>
        <v>0</v>
      </c>
      <c r="L13" s="33" t="s">
        <v>72</v>
      </c>
      <c r="M13" s="31" t="s">
        <v>72</v>
      </c>
    </row>
    <row r="14" spans="1:13" ht="24.95" customHeight="1" x14ac:dyDescent="0.25">
      <c r="A14" s="12">
        <v>1</v>
      </c>
      <c r="B14" s="10" t="s">
        <v>39</v>
      </c>
      <c r="C14" s="10" t="s">
        <v>77</v>
      </c>
      <c r="D14" s="34" t="s">
        <v>8</v>
      </c>
      <c r="E14" s="11">
        <v>519.92999999999995</v>
      </c>
      <c r="F14" s="14">
        <f t="shared" ref="F14:F33" si="3">SUM(G14:K14)</f>
        <v>45394.47</v>
      </c>
      <c r="G14" s="35">
        <v>0</v>
      </c>
      <c r="H14" s="35">
        <v>0</v>
      </c>
      <c r="I14" s="35">
        <v>0</v>
      </c>
      <c r="J14" s="14">
        <v>45394.47</v>
      </c>
      <c r="K14" s="35">
        <v>0</v>
      </c>
      <c r="L14" s="36">
        <v>45261</v>
      </c>
      <c r="M14" s="34" t="s">
        <v>76</v>
      </c>
    </row>
    <row r="15" spans="1:13" x14ac:dyDescent="0.25">
      <c r="A15" s="8">
        <v>2</v>
      </c>
      <c r="B15" s="10" t="s">
        <v>40</v>
      </c>
      <c r="C15" s="10" t="s">
        <v>78</v>
      </c>
      <c r="D15" s="28" t="s">
        <v>74</v>
      </c>
      <c r="E15" s="3" t="s">
        <v>75</v>
      </c>
      <c r="F15" s="15">
        <f t="shared" si="3"/>
        <v>70600.009999999995</v>
      </c>
      <c r="G15" s="1">
        <v>0</v>
      </c>
      <c r="H15" s="1">
        <v>0</v>
      </c>
      <c r="I15" s="1">
        <v>0</v>
      </c>
      <c r="J15" s="1">
        <v>70600.009999999995</v>
      </c>
      <c r="K15" s="1">
        <v>0</v>
      </c>
      <c r="L15" s="36">
        <v>45261</v>
      </c>
      <c r="M15" s="28" t="s">
        <v>76</v>
      </c>
    </row>
    <row r="16" spans="1:13" ht="24.95" customHeight="1" x14ac:dyDescent="0.25">
      <c r="A16" s="12">
        <v>3</v>
      </c>
      <c r="B16" s="10" t="s">
        <v>41</v>
      </c>
      <c r="C16" s="10" t="s">
        <v>77</v>
      </c>
      <c r="D16" s="34" t="s">
        <v>8</v>
      </c>
      <c r="E16" s="11">
        <v>556.37</v>
      </c>
      <c r="F16" s="14">
        <f t="shared" si="3"/>
        <v>45223.519999999997</v>
      </c>
      <c r="G16" s="35">
        <v>0</v>
      </c>
      <c r="H16" s="35">
        <v>0</v>
      </c>
      <c r="I16" s="35">
        <v>0</v>
      </c>
      <c r="J16" s="1">
        <v>45223.519999999997</v>
      </c>
      <c r="K16" s="35">
        <v>0</v>
      </c>
      <c r="L16" s="36">
        <v>45261</v>
      </c>
      <c r="M16" s="34" t="s">
        <v>76</v>
      </c>
    </row>
    <row r="17" spans="1:13" ht="24.95" customHeight="1" x14ac:dyDescent="0.25">
      <c r="A17" s="8">
        <v>4</v>
      </c>
      <c r="B17" s="10" t="s">
        <v>42</v>
      </c>
      <c r="C17" s="10" t="s">
        <v>77</v>
      </c>
      <c r="D17" s="34" t="s">
        <v>8</v>
      </c>
      <c r="E17" s="11" t="s">
        <v>75</v>
      </c>
      <c r="F17" s="14">
        <f t="shared" si="3"/>
        <v>45360.44</v>
      </c>
      <c r="G17" s="35">
        <v>0</v>
      </c>
      <c r="H17" s="35">
        <v>0</v>
      </c>
      <c r="I17" s="35">
        <v>0</v>
      </c>
      <c r="J17" s="1">
        <v>45360.44</v>
      </c>
      <c r="K17" s="35">
        <v>0</v>
      </c>
      <c r="L17" s="36">
        <v>45261</v>
      </c>
      <c r="M17" s="34" t="s">
        <v>76</v>
      </c>
    </row>
    <row r="18" spans="1:13" ht="24.95" customHeight="1" x14ac:dyDescent="0.25">
      <c r="A18" s="12">
        <v>5</v>
      </c>
      <c r="B18" s="10" t="s">
        <v>43</v>
      </c>
      <c r="C18" s="10" t="s">
        <v>77</v>
      </c>
      <c r="D18" s="34" t="s">
        <v>8</v>
      </c>
      <c r="E18" s="11">
        <v>1128.8399999999999</v>
      </c>
      <c r="F18" s="14">
        <f t="shared" si="3"/>
        <v>63459.519999999997</v>
      </c>
      <c r="G18" s="35">
        <v>0</v>
      </c>
      <c r="H18" s="35">
        <v>0</v>
      </c>
      <c r="I18" s="35">
        <v>0</v>
      </c>
      <c r="J18" s="14">
        <v>63459.519999999997</v>
      </c>
      <c r="K18" s="35">
        <v>0</v>
      </c>
      <c r="L18" s="36">
        <v>45261</v>
      </c>
      <c r="M18" s="34" t="s">
        <v>76</v>
      </c>
    </row>
    <row r="19" spans="1:13" ht="24.95" customHeight="1" x14ac:dyDescent="0.25">
      <c r="A19" s="8">
        <v>6</v>
      </c>
      <c r="B19" s="10" t="s">
        <v>44</v>
      </c>
      <c r="C19" s="10" t="s">
        <v>77</v>
      </c>
      <c r="D19" s="34" t="s">
        <v>8</v>
      </c>
      <c r="E19" s="11" t="s">
        <v>75</v>
      </c>
      <c r="F19" s="14">
        <f t="shared" si="3"/>
        <v>75882.47</v>
      </c>
      <c r="G19" s="35">
        <v>0</v>
      </c>
      <c r="H19" s="35">
        <v>0</v>
      </c>
      <c r="I19" s="35">
        <v>0</v>
      </c>
      <c r="J19" s="35">
        <v>75882.47</v>
      </c>
      <c r="K19" s="35">
        <v>0</v>
      </c>
      <c r="L19" s="36">
        <v>45261</v>
      </c>
      <c r="M19" s="34" t="s">
        <v>76</v>
      </c>
    </row>
    <row r="20" spans="1:13" ht="24.95" customHeight="1" x14ac:dyDescent="0.25">
      <c r="A20" s="12">
        <v>7</v>
      </c>
      <c r="B20" s="10" t="s">
        <v>45</v>
      </c>
      <c r="C20" s="10" t="s">
        <v>77</v>
      </c>
      <c r="D20" s="34" t="s">
        <v>8</v>
      </c>
      <c r="E20" s="11">
        <v>876.3</v>
      </c>
      <c r="F20" s="14">
        <f t="shared" si="3"/>
        <v>56894.94</v>
      </c>
      <c r="G20" s="35">
        <v>0</v>
      </c>
      <c r="H20" s="35">
        <v>0</v>
      </c>
      <c r="I20" s="35">
        <v>0</v>
      </c>
      <c r="J20" s="14">
        <v>56894.94</v>
      </c>
      <c r="K20" s="35">
        <v>0</v>
      </c>
      <c r="L20" s="36">
        <v>45261</v>
      </c>
      <c r="M20" s="34" t="s">
        <v>76</v>
      </c>
    </row>
    <row r="21" spans="1:13" x14ac:dyDescent="0.25">
      <c r="A21" s="8">
        <v>8</v>
      </c>
      <c r="B21" s="10" t="s">
        <v>46</v>
      </c>
      <c r="C21" s="10" t="s">
        <v>78</v>
      </c>
      <c r="D21" s="28" t="s">
        <v>74</v>
      </c>
      <c r="E21" s="3" t="s">
        <v>75</v>
      </c>
      <c r="F21" s="15">
        <f t="shared" si="3"/>
        <v>92710.15</v>
      </c>
      <c r="G21" s="1">
        <v>0</v>
      </c>
      <c r="H21" s="1">
        <v>0</v>
      </c>
      <c r="I21" s="1">
        <v>0</v>
      </c>
      <c r="J21" s="14">
        <v>92710.15</v>
      </c>
      <c r="K21" s="1">
        <v>0</v>
      </c>
      <c r="L21" s="36">
        <v>45261</v>
      </c>
      <c r="M21" s="28" t="s">
        <v>76</v>
      </c>
    </row>
    <row r="22" spans="1:13" x14ac:dyDescent="0.25">
      <c r="A22" s="12">
        <v>9</v>
      </c>
      <c r="B22" s="10" t="s">
        <v>46</v>
      </c>
      <c r="C22" s="10" t="s">
        <v>80</v>
      </c>
      <c r="D22" s="28" t="s">
        <v>74</v>
      </c>
      <c r="E22" s="3" t="s">
        <v>75</v>
      </c>
      <c r="F22" s="15">
        <f t="shared" si="3"/>
        <v>90797.21</v>
      </c>
      <c r="G22" s="1">
        <v>0</v>
      </c>
      <c r="H22" s="1">
        <v>0</v>
      </c>
      <c r="I22" s="1">
        <v>0</v>
      </c>
      <c r="J22" s="14">
        <v>90797.21</v>
      </c>
      <c r="K22" s="1">
        <v>0</v>
      </c>
      <c r="L22" s="36">
        <v>45261</v>
      </c>
      <c r="M22" s="28" t="s">
        <v>76</v>
      </c>
    </row>
    <row r="23" spans="1:13" x14ac:dyDescent="0.25">
      <c r="A23" s="8">
        <v>10</v>
      </c>
      <c r="B23" s="10" t="s">
        <v>46</v>
      </c>
      <c r="C23" s="10" t="s">
        <v>79</v>
      </c>
      <c r="D23" s="28" t="s">
        <v>74</v>
      </c>
      <c r="E23" s="3" t="s">
        <v>75</v>
      </c>
      <c r="F23" s="15">
        <f t="shared" si="3"/>
        <v>91402.57</v>
      </c>
      <c r="G23" s="1">
        <v>0</v>
      </c>
      <c r="H23" s="1">
        <v>0</v>
      </c>
      <c r="I23" s="1">
        <v>0</v>
      </c>
      <c r="J23" s="14">
        <v>91402.57</v>
      </c>
      <c r="K23" s="1">
        <v>0</v>
      </c>
      <c r="L23" s="36">
        <v>45261</v>
      </c>
      <c r="M23" s="28" t="s">
        <v>76</v>
      </c>
    </row>
    <row r="24" spans="1:13" ht="24.95" customHeight="1" x14ac:dyDescent="0.25">
      <c r="A24" s="12">
        <v>11</v>
      </c>
      <c r="B24" s="10" t="s">
        <v>47</v>
      </c>
      <c r="C24" s="10" t="s">
        <v>77</v>
      </c>
      <c r="D24" s="34" t="s">
        <v>8</v>
      </c>
      <c r="E24" s="11">
        <v>697.52</v>
      </c>
      <c r="F24" s="14">
        <f t="shared" si="3"/>
        <v>64447.93</v>
      </c>
      <c r="G24" s="35">
        <v>0</v>
      </c>
      <c r="H24" s="35">
        <v>0</v>
      </c>
      <c r="I24" s="35">
        <v>0</v>
      </c>
      <c r="J24" s="35">
        <v>64447.93</v>
      </c>
      <c r="K24" s="35">
        <v>0</v>
      </c>
      <c r="L24" s="36">
        <v>45261</v>
      </c>
      <c r="M24" s="34" t="s">
        <v>76</v>
      </c>
    </row>
    <row r="25" spans="1:13" ht="24.95" customHeight="1" x14ac:dyDescent="0.25">
      <c r="A25" s="8">
        <v>12</v>
      </c>
      <c r="B25" s="10" t="s">
        <v>28</v>
      </c>
      <c r="C25" s="10" t="s">
        <v>77</v>
      </c>
      <c r="D25" s="34" t="s">
        <v>8</v>
      </c>
      <c r="E25" s="11">
        <v>891.06</v>
      </c>
      <c r="F25" s="14">
        <f t="shared" si="3"/>
        <v>63915.44</v>
      </c>
      <c r="G25" s="35">
        <v>0</v>
      </c>
      <c r="H25" s="35">
        <v>0</v>
      </c>
      <c r="I25" s="35">
        <v>0</v>
      </c>
      <c r="J25" s="14">
        <v>63915.44</v>
      </c>
      <c r="K25" s="35">
        <v>0</v>
      </c>
      <c r="L25" s="36">
        <v>45261</v>
      </c>
      <c r="M25" s="34" t="s">
        <v>76</v>
      </c>
    </row>
    <row r="26" spans="1:13" ht="24.95" customHeight="1" x14ac:dyDescent="0.25">
      <c r="A26" s="12">
        <v>13</v>
      </c>
      <c r="B26" s="10" t="s">
        <v>48</v>
      </c>
      <c r="C26" s="10" t="s">
        <v>77</v>
      </c>
      <c r="D26" s="34" t="s">
        <v>8</v>
      </c>
      <c r="E26" s="11">
        <v>507.1</v>
      </c>
      <c r="F26" s="14">
        <f t="shared" si="3"/>
        <v>112646.03</v>
      </c>
      <c r="G26" s="35">
        <v>0</v>
      </c>
      <c r="H26" s="35">
        <v>0</v>
      </c>
      <c r="I26" s="35">
        <v>0</v>
      </c>
      <c r="J26" s="14">
        <v>112646.03</v>
      </c>
      <c r="K26" s="35">
        <v>0</v>
      </c>
      <c r="L26" s="36">
        <v>45261</v>
      </c>
      <c r="M26" s="34" t="s">
        <v>76</v>
      </c>
    </row>
    <row r="27" spans="1:13" ht="24.95" customHeight="1" x14ac:dyDescent="0.25">
      <c r="A27" s="8">
        <v>14</v>
      </c>
      <c r="B27" s="10" t="s">
        <v>49</v>
      </c>
      <c r="C27" s="10" t="s">
        <v>77</v>
      </c>
      <c r="D27" s="34" t="s">
        <v>8</v>
      </c>
      <c r="E27" s="11">
        <v>902.2</v>
      </c>
      <c r="F27" s="14">
        <f t="shared" si="3"/>
        <v>81352.850000000006</v>
      </c>
      <c r="G27" s="35">
        <v>0</v>
      </c>
      <c r="H27" s="35">
        <v>0</v>
      </c>
      <c r="I27" s="35">
        <v>0</v>
      </c>
      <c r="J27" s="35">
        <v>81352.850000000006</v>
      </c>
      <c r="K27" s="35">
        <v>0</v>
      </c>
      <c r="L27" s="36">
        <v>45261</v>
      </c>
      <c r="M27" s="34" t="s">
        <v>76</v>
      </c>
    </row>
    <row r="28" spans="1:13" ht="24.95" customHeight="1" x14ac:dyDescent="0.25">
      <c r="A28" s="12">
        <v>15</v>
      </c>
      <c r="B28" s="10" t="s">
        <v>50</v>
      </c>
      <c r="C28" s="10" t="s">
        <v>77</v>
      </c>
      <c r="D28" s="34" t="s">
        <v>8</v>
      </c>
      <c r="E28" s="11">
        <v>882.62</v>
      </c>
      <c r="F28" s="14">
        <f t="shared" si="3"/>
        <v>78648.05</v>
      </c>
      <c r="G28" s="35">
        <v>0</v>
      </c>
      <c r="H28" s="35">
        <v>0</v>
      </c>
      <c r="I28" s="35">
        <v>0</v>
      </c>
      <c r="J28" s="35">
        <v>78648.05</v>
      </c>
      <c r="K28" s="35">
        <v>0</v>
      </c>
      <c r="L28" s="36">
        <v>45261</v>
      </c>
      <c r="M28" s="34" t="s">
        <v>76</v>
      </c>
    </row>
    <row r="29" spans="1:13" x14ac:dyDescent="0.25">
      <c r="A29" s="8">
        <v>16</v>
      </c>
      <c r="B29" s="10" t="s">
        <v>51</v>
      </c>
      <c r="C29" s="10" t="s">
        <v>78</v>
      </c>
      <c r="D29" s="28" t="s">
        <v>74</v>
      </c>
      <c r="E29" s="3" t="s">
        <v>75</v>
      </c>
      <c r="F29" s="15">
        <f t="shared" si="3"/>
        <v>118315.65</v>
      </c>
      <c r="G29" s="1">
        <v>0</v>
      </c>
      <c r="H29" s="1">
        <v>0</v>
      </c>
      <c r="I29" s="1">
        <v>0</v>
      </c>
      <c r="J29" s="35">
        <v>118315.65</v>
      </c>
      <c r="K29" s="1">
        <v>0</v>
      </c>
      <c r="L29" s="36">
        <v>45261</v>
      </c>
      <c r="M29" s="28" t="s">
        <v>76</v>
      </c>
    </row>
    <row r="30" spans="1:13" x14ac:dyDescent="0.25">
      <c r="A30" s="12">
        <v>17</v>
      </c>
      <c r="B30" s="10" t="s">
        <v>51</v>
      </c>
      <c r="C30" s="10" t="s">
        <v>80</v>
      </c>
      <c r="D30" s="28" t="s">
        <v>74</v>
      </c>
      <c r="E30" s="3" t="s">
        <v>75</v>
      </c>
      <c r="F30" s="15">
        <f t="shared" si="3"/>
        <v>115652.07</v>
      </c>
      <c r="G30" s="1">
        <v>0</v>
      </c>
      <c r="H30" s="1">
        <v>0</v>
      </c>
      <c r="I30" s="1">
        <v>0</v>
      </c>
      <c r="J30" s="35">
        <v>115652.07</v>
      </c>
      <c r="K30" s="1">
        <v>0</v>
      </c>
      <c r="L30" s="36">
        <v>45261</v>
      </c>
      <c r="M30" s="28" t="s">
        <v>76</v>
      </c>
    </row>
    <row r="31" spans="1:13" x14ac:dyDescent="0.25">
      <c r="A31" s="8">
        <v>18</v>
      </c>
      <c r="B31" s="10" t="s">
        <v>51</v>
      </c>
      <c r="C31" s="10" t="s">
        <v>79</v>
      </c>
      <c r="D31" s="28" t="s">
        <v>74</v>
      </c>
      <c r="E31" s="3" t="s">
        <v>75</v>
      </c>
      <c r="F31" s="15">
        <f t="shared" si="3"/>
        <v>116862.79</v>
      </c>
      <c r="G31" s="1">
        <v>0</v>
      </c>
      <c r="H31" s="1">
        <v>0</v>
      </c>
      <c r="I31" s="1">
        <v>0</v>
      </c>
      <c r="J31" s="35">
        <v>116862.79</v>
      </c>
      <c r="K31" s="1">
        <v>0</v>
      </c>
      <c r="L31" s="36">
        <v>45261</v>
      </c>
      <c r="M31" s="28" t="s">
        <v>76</v>
      </c>
    </row>
    <row r="32" spans="1:13" ht="24.95" customHeight="1" x14ac:dyDescent="0.25">
      <c r="A32" s="12">
        <v>19</v>
      </c>
      <c r="B32" s="10" t="s">
        <v>52</v>
      </c>
      <c r="C32" s="10" t="s">
        <v>77</v>
      </c>
      <c r="D32" s="34" t="s">
        <v>8</v>
      </c>
      <c r="E32" s="11">
        <v>508.05</v>
      </c>
      <c r="F32" s="14">
        <f t="shared" si="3"/>
        <v>127841.81</v>
      </c>
      <c r="G32" s="35">
        <v>0</v>
      </c>
      <c r="H32" s="35">
        <v>0</v>
      </c>
      <c r="I32" s="35">
        <v>0</v>
      </c>
      <c r="J32" s="35">
        <v>127841.81</v>
      </c>
      <c r="K32" s="35">
        <v>0</v>
      </c>
      <c r="L32" s="36">
        <v>45261</v>
      </c>
      <c r="M32" s="34" t="s">
        <v>76</v>
      </c>
    </row>
    <row r="33" spans="1:13" ht="24.95" customHeight="1" x14ac:dyDescent="0.25">
      <c r="A33" s="12">
        <v>20</v>
      </c>
      <c r="B33" s="10" t="s">
        <v>53</v>
      </c>
      <c r="C33" s="10" t="s">
        <v>77</v>
      </c>
      <c r="D33" s="34" t="s">
        <v>8</v>
      </c>
      <c r="E33" s="11">
        <v>1138</v>
      </c>
      <c r="F33" s="14">
        <f t="shared" si="3"/>
        <v>77433.94</v>
      </c>
      <c r="G33" s="35">
        <v>0</v>
      </c>
      <c r="H33" s="35">
        <v>0</v>
      </c>
      <c r="I33" s="35">
        <v>0</v>
      </c>
      <c r="J33" s="35">
        <v>77433.94</v>
      </c>
      <c r="K33" s="35">
        <v>0</v>
      </c>
      <c r="L33" s="36">
        <v>45261</v>
      </c>
      <c r="M33" s="34" t="s">
        <v>76</v>
      </c>
    </row>
    <row r="34" spans="1:13" x14ac:dyDescent="0.25">
      <c r="A34" s="80" t="s">
        <v>37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</row>
    <row r="35" spans="1:13" ht="16.5" customHeight="1" x14ac:dyDescent="0.25">
      <c r="A35" s="93" t="s">
        <v>38</v>
      </c>
      <c r="B35" s="93"/>
      <c r="C35" s="29" t="s">
        <v>72</v>
      </c>
      <c r="D35" s="29" t="s">
        <v>72</v>
      </c>
      <c r="E35" s="32" t="s">
        <v>72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29" t="s">
        <v>72</v>
      </c>
      <c r="M35" s="29" t="s">
        <v>72</v>
      </c>
    </row>
    <row r="36" spans="1:13" x14ac:dyDescent="0.25">
      <c r="A36" s="80" t="s">
        <v>54</v>
      </c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</row>
    <row r="37" spans="1:13" ht="18.75" customHeight="1" x14ac:dyDescent="0.25">
      <c r="A37" s="93" t="s">
        <v>55</v>
      </c>
      <c r="B37" s="93"/>
      <c r="C37" s="29" t="s">
        <v>72</v>
      </c>
      <c r="D37" s="29" t="s">
        <v>72</v>
      </c>
      <c r="E37" s="32" t="s">
        <v>72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29" t="s">
        <v>72</v>
      </c>
      <c r="M37" s="29" t="s">
        <v>72</v>
      </c>
    </row>
    <row r="38" spans="1:13" x14ac:dyDescent="0.25">
      <c r="A38" s="37"/>
      <c r="B38" s="2"/>
      <c r="C38" s="2"/>
      <c r="D38" s="2"/>
      <c r="E38" s="5"/>
      <c r="F38" s="5"/>
      <c r="G38" s="5"/>
      <c r="H38" s="5"/>
      <c r="I38" s="5"/>
      <c r="J38" s="5"/>
      <c r="K38" s="5"/>
      <c r="L38" s="2"/>
      <c r="M38" s="2" t="s">
        <v>56</v>
      </c>
    </row>
  </sheetData>
  <autoFilter ref="A8:M38"/>
  <mergeCells count="22">
    <mergeCell ref="A9:B9"/>
    <mergeCell ref="A10:M10"/>
    <mergeCell ref="A11:B11"/>
    <mergeCell ref="K1:M1"/>
    <mergeCell ref="I2:M2"/>
    <mergeCell ref="C3:H3"/>
    <mergeCell ref="A5:A7"/>
    <mergeCell ref="B5:B7"/>
    <mergeCell ref="C5:C7"/>
    <mergeCell ref="D5:D7"/>
    <mergeCell ref="E5:E7"/>
    <mergeCell ref="F5:K5"/>
    <mergeCell ref="L5:L7"/>
    <mergeCell ref="M5:M7"/>
    <mergeCell ref="F6:F7"/>
    <mergeCell ref="G6:K6"/>
    <mergeCell ref="A36:M36"/>
    <mergeCell ref="A37:B37"/>
    <mergeCell ref="A34:M34"/>
    <mergeCell ref="A35:B35"/>
    <mergeCell ref="A12:M12"/>
    <mergeCell ref="A13:B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</vt:lpstr>
      <vt:lpstr>приложение 2</vt:lpstr>
      <vt:lpstr>приложение 3</vt:lpstr>
      <vt:lpstr>приложение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2025-03-13T03:29:41Z</dcterms:modified>
</cp:coreProperties>
</file>